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30" tabRatio="669" firstSheet="7" activeTab="13"/>
  </bookViews>
  <sheets>
    <sheet name="BASERATE2560" sheetId="13" r:id="rId1"/>
    <sheet name="รายจังหวัด ตค.59" sheetId="1" r:id="rId2"/>
    <sheet name="รายจังหวัด พย.59" sheetId="2" r:id="rId3"/>
    <sheet name="รายจังหวัด ธค.59" sheetId="3" r:id="rId4"/>
    <sheet name="รายจังหวัด มค.60" sheetId="4" r:id="rId5"/>
    <sheet name="รายจังหวัด กพ.60" sheetId="5" r:id="rId6"/>
    <sheet name="รายจังหวัด มีค.60" sheetId="6" r:id="rId7"/>
    <sheet name="หน่วยบริการ ตค.59" sheetId="7" r:id="rId8"/>
    <sheet name="หน่วยบริการ พย.59" sheetId="8" r:id="rId9"/>
    <sheet name="หน่วยบริการ ธค.59" sheetId="9" r:id="rId10"/>
    <sheet name="หน่วยบริการ มค.60" sheetId="10" r:id="rId11"/>
    <sheet name="หน่วยบริการ กพ.60" sheetId="11" r:id="rId12"/>
    <sheet name="หน่วยบริการ มีค.60" sheetId="12" r:id="rId13"/>
    <sheet name="Sheet1" sheetId="14" r:id="rId14"/>
  </sheets>
  <definedNames>
    <definedName name="_xlnm._FilterDatabase" localSheetId="11" hidden="1">'หน่วยบริการ กพ.60'!$A$8:$V$95</definedName>
    <definedName name="_xlnm._FilterDatabase" localSheetId="7" hidden="1">'หน่วยบริการ ตค.59'!$A$8:$V$97</definedName>
    <definedName name="_xlnm._FilterDatabase" localSheetId="9" hidden="1">'หน่วยบริการ ธค.59'!$A$8:$V$95</definedName>
    <definedName name="_xlnm._FilterDatabase" localSheetId="8" hidden="1">'หน่วยบริการ พย.59'!$A$8:$V$95</definedName>
    <definedName name="_xlnm._FilterDatabase" localSheetId="10" hidden="1">'หน่วยบริการ มค.60'!$A$8:$V$95</definedName>
    <definedName name="_xlnm._FilterDatabase" localSheetId="12" hidden="1">'หน่วยบริการ มีค.60'!$A$8:$V$96</definedName>
    <definedName name="_xlnm.Print_Titles" localSheetId="0">BASERATE2560!$2:$3</definedName>
    <definedName name="_xlnm.Print_Titles" localSheetId="11">'หน่วยบริการ กพ.60'!$2:$7</definedName>
    <definedName name="_xlnm.Print_Titles" localSheetId="7">'หน่วยบริการ ตค.59'!$1:$7</definedName>
    <definedName name="_xlnm.Print_Titles" localSheetId="9">'หน่วยบริการ ธค.59'!$2:$7</definedName>
    <definedName name="_xlnm.Print_Titles" localSheetId="8">'หน่วยบริการ พย.59'!$2:$7</definedName>
    <definedName name="_xlnm.Print_Titles" localSheetId="10">'หน่วยบริการ มค.60'!$2:$7</definedName>
    <definedName name="_xlnm.Print_Titles" localSheetId="12">'หน่วยบริการ มีค.60'!$2:$7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4" l="1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3" i="14"/>
  <c r="H3" i="14"/>
  <c r="H19" i="14" s="1"/>
  <c r="G13" i="14"/>
  <c r="F7" i="14"/>
  <c r="E18" i="14"/>
  <c r="E17" i="14"/>
  <c r="E15" i="14"/>
  <c r="E14" i="14"/>
  <c r="E16" i="14"/>
  <c r="E13" i="14"/>
  <c r="E12" i="14"/>
  <c r="E11" i="14"/>
  <c r="E10" i="14"/>
  <c r="E9" i="14"/>
  <c r="E8" i="14"/>
  <c r="E7" i="14"/>
  <c r="E6" i="14"/>
  <c r="E5" i="14"/>
  <c r="E4" i="14"/>
  <c r="E3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F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C19" i="14" s="1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B3" i="14"/>
  <c r="A3" i="14"/>
  <c r="T98" i="11"/>
  <c r="G19" i="14" l="1"/>
  <c r="E19" i="14"/>
  <c r="D19" i="14"/>
  <c r="T98" i="10"/>
  <c r="T97" i="9"/>
  <c r="T97" i="8"/>
  <c r="T101" i="7"/>
  <c r="I19" i="14" l="1"/>
  <c r="L97" i="13"/>
  <c r="K97" i="13"/>
  <c r="J97" i="13"/>
  <c r="I97" i="13"/>
  <c r="H97" i="13"/>
  <c r="G97" i="13"/>
  <c r="L96" i="13"/>
  <c r="K96" i="13"/>
  <c r="J96" i="13"/>
  <c r="I96" i="13"/>
  <c r="H96" i="13"/>
  <c r="G96" i="13"/>
  <c r="L95" i="13"/>
  <c r="K95" i="13"/>
  <c r="J95" i="13"/>
  <c r="I95" i="13"/>
  <c r="H95" i="13"/>
  <c r="G95" i="13"/>
  <c r="L94" i="13"/>
  <c r="K94" i="13"/>
  <c r="J94" i="13"/>
  <c r="I94" i="13"/>
  <c r="H94" i="13"/>
  <c r="G94" i="13"/>
  <c r="L91" i="13"/>
  <c r="K91" i="13"/>
  <c r="J91" i="13"/>
  <c r="I91" i="13"/>
  <c r="H91" i="13"/>
  <c r="G91" i="13"/>
  <c r="L90" i="13"/>
  <c r="K90" i="13"/>
  <c r="J90" i="13"/>
  <c r="I90" i="13"/>
  <c r="H90" i="13"/>
  <c r="G90" i="13"/>
  <c r="L89" i="13"/>
  <c r="K89" i="13"/>
  <c r="J89" i="13"/>
  <c r="I89" i="13"/>
  <c r="H89" i="13"/>
  <c r="G89" i="13"/>
  <c r="L88" i="13"/>
  <c r="K88" i="13"/>
  <c r="J88" i="13"/>
  <c r="I88" i="13"/>
  <c r="H88" i="13"/>
  <c r="G88" i="13"/>
  <c r="L87" i="13"/>
  <c r="K87" i="13"/>
  <c r="J87" i="13"/>
  <c r="I87" i="13"/>
  <c r="H87" i="13"/>
  <c r="G87" i="13"/>
  <c r="L86" i="13"/>
  <c r="K86" i="13"/>
  <c r="J86" i="13"/>
  <c r="I86" i="13"/>
  <c r="H86" i="13"/>
  <c r="G86" i="13"/>
  <c r="L85" i="13"/>
  <c r="K85" i="13"/>
  <c r="J85" i="13"/>
  <c r="I85" i="13"/>
  <c r="H85" i="13"/>
  <c r="G85" i="13"/>
  <c r="L84" i="13"/>
  <c r="K84" i="13"/>
  <c r="J84" i="13"/>
  <c r="I84" i="13"/>
  <c r="H84" i="13"/>
  <c r="G84" i="13"/>
  <c r="L83" i="13"/>
  <c r="K83" i="13"/>
  <c r="J83" i="13"/>
  <c r="I83" i="13"/>
  <c r="H83" i="13"/>
  <c r="G83" i="13"/>
  <c r="L82" i="13"/>
  <c r="K82" i="13"/>
  <c r="J82" i="13"/>
  <c r="I82" i="13"/>
  <c r="H82" i="13"/>
  <c r="G82" i="13"/>
  <c r="L81" i="13"/>
  <c r="K81" i="13"/>
  <c r="J81" i="13"/>
  <c r="I81" i="13"/>
  <c r="H81" i="13"/>
  <c r="G81" i="13"/>
  <c r="L80" i="13"/>
  <c r="K80" i="13"/>
  <c r="J80" i="13"/>
  <c r="I80" i="13"/>
  <c r="H80" i="13"/>
  <c r="G80" i="13"/>
  <c r="L78" i="13"/>
  <c r="K78" i="13"/>
  <c r="J78" i="13"/>
  <c r="I78" i="13"/>
  <c r="H78" i="13"/>
  <c r="G78" i="13"/>
  <c r="L77" i="13"/>
  <c r="K77" i="13"/>
  <c r="J77" i="13"/>
  <c r="I77" i="13"/>
  <c r="H77" i="13"/>
  <c r="G77" i="13"/>
  <c r="L76" i="13"/>
  <c r="K76" i="13"/>
  <c r="J76" i="13"/>
  <c r="I76" i="13"/>
  <c r="H76" i="13"/>
  <c r="G76" i="13"/>
  <c r="L75" i="13"/>
  <c r="K75" i="13"/>
  <c r="J75" i="13"/>
  <c r="I75" i="13"/>
  <c r="H75" i="13"/>
  <c r="G75" i="13"/>
  <c r="L74" i="13"/>
  <c r="K74" i="13"/>
  <c r="J74" i="13"/>
  <c r="I74" i="13"/>
  <c r="H74" i="13"/>
  <c r="G74" i="13"/>
  <c r="L73" i="13"/>
  <c r="K73" i="13"/>
  <c r="J73" i="13"/>
  <c r="I73" i="13"/>
  <c r="H73" i="13"/>
  <c r="G73" i="13"/>
  <c r="L68" i="13"/>
  <c r="K68" i="13"/>
  <c r="J68" i="13"/>
  <c r="I68" i="13"/>
  <c r="H68" i="13"/>
  <c r="G68" i="13"/>
  <c r="L67" i="13"/>
  <c r="K67" i="13"/>
  <c r="J67" i="13"/>
  <c r="I67" i="13"/>
  <c r="H67" i="13"/>
  <c r="G67" i="13"/>
  <c r="L66" i="13"/>
  <c r="K66" i="13"/>
  <c r="J66" i="13"/>
  <c r="I66" i="13"/>
  <c r="H66" i="13"/>
  <c r="G66" i="13"/>
  <c r="L65" i="13"/>
  <c r="K65" i="13"/>
  <c r="J65" i="13"/>
  <c r="I65" i="13"/>
  <c r="H65" i="13"/>
  <c r="G65" i="13"/>
  <c r="L64" i="13"/>
  <c r="K64" i="13"/>
  <c r="J64" i="13"/>
  <c r="I64" i="13"/>
  <c r="H64" i="13"/>
  <c r="G64" i="13"/>
  <c r="L63" i="13"/>
  <c r="K63" i="13"/>
  <c r="J63" i="13"/>
  <c r="I63" i="13"/>
  <c r="H63" i="13"/>
  <c r="G63" i="13"/>
  <c r="L62" i="13"/>
  <c r="K62" i="13"/>
  <c r="J62" i="13"/>
  <c r="I62" i="13"/>
  <c r="H62" i="13"/>
  <c r="G62" i="13"/>
  <c r="L61" i="13"/>
  <c r="K61" i="13"/>
  <c r="J61" i="13"/>
  <c r="I61" i="13"/>
  <c r="H61" i="13"/>
  <c r="G61" i="13"/>
  <c r="L60" i="13"/>
  <c r="K60" i="13"/>
  <c r="J60" i="13"/>
  <c r="I60" i="13"/>
  <c r="H60" i="13"/>
  <c r="G60" i="13"/>
  <c r="L59" i="13"/>
  <c r="K59" i="13"/>
  <c r="J59" i="13"/>
  <c r="I59" i="13"/>
  <c r="H59" i="13"/>
  <c r="G59" i="13"/>
  <c r="L58" i="13"/>
  <c r="K58" i="13"/>
  <c r="J58" i="13"/>
  <c r="I58" i="13"/>
  <c r="H58" i="13"/>
  <c r="G58" i="13"/>
  <c r="L56" i="13"/>
  <c r="K56" i="13"/>
  <c r="J56" i="13"/>
  <c r="I56" i="13"/>
  <c r="H56" i="13"/>
  <c r="G56" i="13"/>
  <c r="L55" i="13"/>
  <c r="K55" i="13"/>
  <c r="J55" i="13"/>
  <c r="I55" i="13"/>
  <c r="H55" i="13"/>
  <c r="G55" i="13"/>
  <c r="L54" i="13"/>
  <c r="K54" i="13"/>
  <c r="J54" i="13"/>
  <c r="I54" i="13"/>
  <c r="H54" i="13"/>
  <c r="G54" i="13"/>
  <c r="L53" i="13"/>
  <c r="K53" i="13"/>
  <c r="J53" i="13"/>
  <c r="I53" i="13"/>
  <c r="H53" i="13"/>
  <c r="G53" i="13"/>
  <c r="L52" i="13"/>
  <c r="K52" i="13"/>
  <c r="J52" i="13"/>
  <c r="I52" i="13"/>
  <c r="H52" i="13"/>
  <c r="G52" i="13"/>
  <c r="L51" i="13"/>
  <c r="K51" i="13"/>
  <c r="J51" i="13"/>
  <c r="I51" i="13"/>
  <c r="H51" i="13"/>
  <c r="G51" i="13"/>
  <c r="L50" i="13"/>
  <c r="K50" i="13"/>
  <c r="J50" i="13"/>
  <c r="I50" i="13"/>
  <c r="H50" i="13"/>
  <c r="G50" i="13"/>
  <c r="L46" i="13"/>
  <c r="K46" i="13"/>
  <c r="J46" i="13"/>
  <c r="I46" i="13"/>
  <c r="H46" i="13"/>
  <c r="G46" i="13"/>
  <c r="L45" i="13"/>
  <c r="K45" i="13"/>
  <c r="J45" i="13"/>
  <c r="I45" i="13"/>
  <c r="H45" i="13"/>
  <c r="G45" i="13"/>
  <c r="L44" i="13"/>
  <c r="K44" i="13"/>
  <c r="J44" i="13"/>
  <c r="I44" i="13"/>
  <c r="H44" i="13"/>
  <c r="G44" i="13"/>
  <c r="L43" i="13"/>
  <c r="K43" i="13"/>
  <c r="J43" i="13"/>
  <c r="I43" i="13"/>
  <c r="H43" i="13"/>
  <c r="G43" i="13"/>
  <c r="L42" i="13"/>
  <c r="K42" i="13"/>
  <c r="J42" i="13"/>
  <c r="I42" i="13"/>
  <c r="H42" i="13"/>
  <c r="G42" i="13"/>
  <c r="L41" i="13"/>
  <c r="K41" i="13"/>
  <c r="J41" i="13"/>
  <c r="I41" i="13"/>
  <c r="H41" i="13"/>
  <c r="G41" i="13"/>
  <c r="L40" i="13"/>
  <c r="K40" i="13"/>
  <c r="J40" i="13"/>
  <c r="I40" i="13"/>
  <c r="H40" i="13"/>
  <c r="G40" i="13"/>
  <c r="L39" i="13"/>
  <c r="K39" i="13"/>
  <c r="J39" i="13"/>
  <c r="I39" i="13"/>
  <c r="H39" i="13"/>
  <c r="G39" i="13"/>
  <c r="L38" i="13"/>
  <c r="K38" i="13"/>
  <c r="J38" i="13"/>
  <c r="I38" i="13"/>
  <c r="H38" i="13"/>
  <c r="G38" i="13"/>
  <c r="L37" i="13"/>
  <c r="K37" i="13"/>
  <c r="J37" i="13"/>
  <c r="I37" i="13"/>
  <c r="H37" i="13"/>
  <c r="G37" i="13"/>
  <c r="L36" i="13"/>
  <c r="K36" i="13"/>
  <c r="J36" i="13"/>
  <c r="I36" i="13"/>
  <c r="H36" i="13"/>
  <c r="G36" i="13"/>
  <c r="L35" i="13"/>
  <c r="K35" i="13"/>
  <c r="J35" i="13"/>
  <c r="I35" i="13"/>
  <c r="H35" i="13"/>
  <c r="G35" i="13"/>
  <c r="L34" i="13"/>
  <c r="K34" i="13"/>
  <c r="J34" i="13"/>
  <c r="I34" i="13"/>
  <c r="H34" i="13"/>
  <c r="G34" i="13"/>
  <c r="L33" i="13"/>
  <c r="K33" i="13"/>
  <c r="J33" i="13"/>
  <c r="I33" i="13"/>
  <c r="H33" i="13"/>
  <c r="G33" i="13"/>
  <c r="L32" i="13"/>
  <c r="K32" i="13"/>
  <c r="J32" i="13"/>
  <c r="I32" i="13"/>
  <c r="H32" i="13"/>
  <c r="G32" i="13"/>
  <c r="L31" i="13"/>
  <c r="K31" i="13"/>
  <c r="J31" i="13"/>
  <c r="I31" i="13"/>
  <c r="H31" i="13"/>
  <c r="G31" i="13"/>
  <c r="L24" i="13"/>
  <c r="K24" i="13"/>
  <c r="J24" i="13"/>
  <c r="I24" i="13"/>
  <c r="H24" i="13"/>
  <c r="G24" i="13"/>
  <c r="L23" i="13"/>
  <c r="K23" i="13"/>
  <c r="J23" i="13"/>
  <c r="I23" i="13"/>
  <c r="H23" i="13"/>
  <c r="G23" i="13"/>
  <c r="L22" i="13"/>
  <c r="K22" i="13"/>
  <c r="J22" i="13"/>
  <c r="I22" i="13"/>
  <c r="H22" i="13"/>
  <c r="G22" i="13"/>
  <c r="L21" i="13"/>
  <c r="K21" i="13"/>
  <c r="J21" i="13"/>
  <c r="I21" i="13"/>
  <c r="H21" i="13"/>
  <c r="G21" i="13"/>
  <c r="L20" i="13"/>
  <c r="K20" i="13"/>
  <c r="J20" i="13"/>
  <c r="I20" i="13"/>
  <c r="H20" i="13"/>
  <c r="G20" i="13"/>
  <c r="L19" i="13"/>
  <c r="K19" i="13"/>
  <c r="J19" i="13"/>
  <c r="I19" i="13"/>
  <c r="H19" i="13"/>
  <c r="G19" i="13"/>
  <c r="L18" i="13"/>
  <c r="K18" i="13"/>
  <c r="J18" i="13"/>
  <c r="I18" i="13"/>
  <c r="H18" i="13"/>
  <c r="G18" i="13"/>
  <c r="L17" i="13"/>
  <c r="K17" i="13"/>
  <c r="J17" i="13"/>
  <c r="I17" i="13"/>
  <c r="H17" i="13"/>
  <c r="G17" i="13"/>
  <c r="L15" i="13"/>
  <c r="K15" i="13"/>
  <c r="J15" i="13"/>
  <c r="I15" i="13"/>
  <c r="H15" i="13"/>
  <c r="G15" i="13"/>
  <c r="L9" i="13"/>
  <c r="K9" i="13"/>
  <c r="J9" i="13"/>
  <c r="I9" i="13"/>
  <c r="H9" i="13"/>
  <c r="G9" i="13"/>
  <c r="L8" i="13"/>
  <c r="K8" i="13"/>
  <c r="J8" i="13"/>
  <c r="I8" i="13"/>
  <c r="H8" i="13"/>
  <c r="G8" i="13"/>
  <c r="L7" i="13"/>
  <c r="K7" i="13"/>
  <c r="J7" i="13"/>
  <c r="I7" i="13"/>
  <c r="H7" i="13"/>
  <c r="G7" i="13"/>
  <c r="L6" i="13"/>
  <c r="K6" i="13"/>
  <c r="J6" i="13"/>
  <c r="I6" i="13"/>
  <c r="H6" i="13"/>
  <c r="G6" i="13"/>
  <c r="L5" i="13"/>
  <c r="K5" i="13"/>
  <c r="J5" i="13"/>
  <c r="I5" i="13"/>
  <c r="H5" i="13"/>
  <c r="G5" i="13"/>
  <c r="L4" i="13"/>
  <c r="K4" i="13"/>
  <c r="J4" i="13"/>
  <c r="I4" i="13"/>
  <c r="H4" i="13"/>
  <c r="G4" i="13"/>
</calcChain>
</file>

<file path=xl/sharedStrings.xml><?xml version="1.0" encoding="utf-8"?>
<sst xmlns="http://schemas.openxmlformats.org/spreadsheetml/2006/main" count="3896" uniqueCount="352">
  <si>
    <r>
      <t>การให้บริการที่จ่ายแบบ </t>
    </r>
    <r>
      <rPr>
        <sz val="11"/>
        <color rgb="FFFF0000"/>
        <rFont val="Tahoma"/>
        <family val="2"/>
      </rPr>
      <t>Fixed Rate </t>
    </r>
  </si>
  <si>
    <r>
      <t>ก่อนหัก พรบ.</t>
    </r>
    <r>
      <rPr>
        <sz val="11"/>
        <color rgb="FF000000"/>
        <rFont val="Tahoma"/>
        <family val="2"/>
      </rPr>
      <t> </t>
    </r>
    <r>
      <rPr>
        <sz val="11"/>
        <color rgb="FFFF0000"/>
        <rFont val="Tahoma"/>
        <family val="2"/>
      </rPr>
      <t>รวมเงินเดือน</t>
    </r>
  </si>
  <si>
    <t>รวม</t>
  </si>
  <si>
    <t>ยอดเงิน</t>
  </si>
  <si>
    <t>กอง Except</t>
  </si>
  <si>
    <t>พรบ.</t>
  </si>
  <si>
    <t>รวมจ่ายชดเชย</t>
  </si>
  <si>
    <t>หลังหักพรบ.</t>
  </si>
  <si>
    <t>รวมเงินเดือน</t>
  </si>
  <si>
    <r>
      <t>การให้บริการ</t>
    </r>
    <r>
      <rPr>
        <sz val="11"/>
        <color rgb="FFFF0000"/>
        <rFont val="Tahoma"/>
        <family val="2"/>
      </rPr>
      <t>นอกเขต</t>
    </r>
  </si>
  <si>
    <t>กอง except</t>
  </si>
  <si>
    <t>ข้อมูลที่จ่ายชดเชยจริง</t>
  </si>
  <si>
    <t>ครั้ง</t>
  </si>
  <si>
    <r>
      <t>Adjrw</t>
    </r>
    <r>
      <rPr>
        <sz val="9"/>
        <color rgb="FF000000"/>
        <rFont val="Tahoma"/>
        <family val="2"/>
      </rPr>
      <t>2</t>
    </r>
  </si>
  <si>
    <t>ยอดเงินกอง Except</t>
  </si>
  <si>
    <t>Adjrw2</t>
  </si>
  <si>
    <t>จ่ายชดเชยก่อนหัก พรบ.</t>
  </si>
  <si>
    <t>NB</t>
  </si>
  <si>
    <t>(D)</t>
  </si>
  <si>
    <t>สลายนิ่ว Class 3</t>
  </si>
  <si>
    <t>(E)</t>
  </si>
  <si>
    <t>สำรองเตียง</t>
  </si>
  <si>
    <t>(F)</t>
  </si>
  <si>
    <t>เงื่อนไขพิเศษ</t>
  </si>
  <si>
    <t>(G)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</si>
  <si>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</si>
  <si>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</si>
  <si>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</si>
  <si>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</si>
  <si>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</si>
  <si>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</si>
  <si>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สระบุรี</t>
  </si>
  <si>
    <t>นครนายก</t>
  </si>
  <si>
    <t>-</t>
  </si>
  <si>
    <r>
      <t>รอบ statement</t>
    </r>
    <r>
      <rPr>
        <sz val="14"/>
        <color rgb="FF000000"/>
        <rFont val="Times New Roman"/>
        <family val="1"/>
      </rPr>
      <t> </t>
    </r>
    <r>
      <rPr>
        <b/>
        <sz val="14"/>
        <color rgb="FFFF0000"/>
        <rFont val="Tahoma"/>
        <family val="2"/>
      </rPr>
      <t>6001</t>
    </r>
  </si>
  <si>
    <r>
      <t>รอบ statement</t>
    </r>
    <r>
      <rPr>
        <sz val="14"/>
        <color rgb="FF000000"/>
        <rFont val="Times New Roman"/>
        <family val="1"/>
      </rPr>
      <t> </t>
    </r>
    <r>
      <rPr>
        <b/>
        <sz val="14"/>
        <color rgb="FFFF0000"/>
        <rFont val="Tahoma"/>
        <family val="2"/>
      </rPr>
      <t>6002</t>
    </r>
  </si>
  <si>
    <r>
      <t>รอบ statement</t>
    </r>
    <r>
      <rPr>
        <sz val="14"/>
        <color rgb="FF000000"/>
        <rFont val="Times New Roman"/>
        <family val="1"/>
      </rPr>
      <t> </t>
    </r>
    <r>
      <rPr>
        <b/>
        <sz val="14"/>
        <color rgb="FFFF0000"/>
        <rFont val="Tahoma"/>
        <family val="2"/>
      </rPr>
      <t>6003</t>
    </r>
  </si>
  <si>
    <t>รหัส</t>
  </si>
  <si>
    <t>หน่วยบริการ</t>
  </si>
  <si>
    <t>รวมยอดเงินกอง Except</t>
  </si>
  <si>
    <r>
      <t>การให้บริการ</t>
    </r>
    <r>
      <rPr>
        <sz val="11"/>
        <color rgb="FFFF0000"/>
        <rFont val="Tahoma"/>
        <family val="2"/>
      </rPr>
      <t>ในเขต</t>
    </r>
  </si>
  <si>
    <t>จ่ายชดเชย</t>
  </si>
  <si>
    <t>ก่อนหัก พรบ.</t>
  </si>
  <si>
    <t> รพ.พระนครศรีอยุธยา</t>
  </si>
  <si>
    <t> รพ.สระบุรี</t>
  </si>
  <si>
    <t> รพ.พระนั่งเกล้า</t>
  </si>
  <si>
    <t> รพ.ปทุมธานี</t>
  </si>
  <si>
    <t> รพ.เสนา</t>
  </si>
  <si>
    <t> รพ.อ่างทอง</t>
  </si>
  <si>
    <t> รพ.พระนารายณ์มหาราช</t>
  </si>
  <si>
    <t> รพ.บ้านหมี่</t>
  </si>
  <si>
    <t> รพ.สิงห์บุรี</t>
  </si>
  <si>
    <t> รพ.อินทร์บุรี</t>
  </si>
  <si>
    <t> รพ.พระพุทธบาท</t>
  </si>
  <si>
    <t> รพ.นครนายก</t>
  </si>
  <si>
    <t> รพ.บางกรวย</t>
  </si>
  <si>
    <t> รพ.บางใหญ่</t>
  </si>
  <si>
    <t> รพ.บางบัวทอง</t>
  </si>
  <si>
    <t> รพ.ไทรน้อย</t>
  </si>
  <si>
    <t> รพ.ปากเกร็ด</t>
  </si>
  <si>
    <t> รพ.คลองหลวง</t>
  </si>
  <si>
    <t> รพ.ธัญบุรี</t>
  </si>
  <si>
    <t> รพ.ประชาธิปัตย์</t>
  </si>
  <si>
    <t> รพ.หนองเสือ</t>
  </si>
  <si>
    <t> รพ.ลาดหลุมแก้ว</t>
  </si>
  <si>
    <t> รพ.ลำลูกกา</t>
  </si>
  <si>
    <t> รพ.สามโคก</t>
  </si>
  <si>
    <t> รพ.ท่าเรือ</t>
  </si>
  <si>
    <t> รพ.สมเด็จพระสังฆราช(นครหลวง)</t>
  </si>
  <si>
    <t> รพ.บางไทร</t>
  </si>
  <si>
    <t> รพ.บางบาล</t>
  </si>
  <si>
    <t> รพ.บางปะอิน</t>
  </si>
  <si>
    <t> รพ.บางปะหัน</t>
  </si>
  <si>
    <t> รพ.ผักไห่</t>
  </si>
  <si>
    <t> รพ.ภาชี</t>
  </si>
  <si>
    <t> รพ.ลาดบัวหลวง</t>
  </si>
  <si>
    <t> รพ.วังน้อย</t>
  </si>
  <si>
    <t> รพ.บางซ้าย</t>
  </si>
  <si>
    <t> รพ.อุทัย</t>
  </si>
  <si>
    <t> รพ.มหาราช</t>
  </si>
  <si>
    <t> รพ.บ้านแพรก</t>
  </si>
  <si>
    <t> รพ.ไชโย</t>
  </si>
  <si>
    <t> รพ.ป่าโมก</t>
  </si>
  <si>
    <t> รพ.โพธิ์ทอง</t>
  </si>
  <si>
    <t> รพ.แสวงหา</t>
  </si>
  <si>
    <t> รพ.วิเศษชัยชาญ</t>
  </si>
  <si>
    <t> รพ.สามโก้</t>
  </si>
  <si>
    <t> รพ.พัฒนานิคม</t>
  </si>
  <si>
    <t> รพ.โคกสำโรง</t>
  </si>
  <si>
    <t> รพ.ชัยบาดาล</t>
  </si>
  <si>
    <t> รพ.ท่าวุ้ง</t>
  </si>
  <si>
    <t> รพ.ท่าหลวง</t>
  </si>
  <si>
    <t> รพ.สระโบสถ์</t>
  </si>
  <si>
    <t> รพ.โคกเจริญ</t>
  </si>
  <si>
    <t> รพ.ลำสนธิ</t>
  </si>
  <si>
    <t> รพ.หนองม่วง</t>
  </si>
  <si>
    <t> รพ.บางระจัน</t>
  </si>
  <si>
    <t> รพ.ค่ายบางระจัน</t>
  </si>
  <si>
    <t> รพ.พรหมบุรี</t>
  </si>
  <si>
    <t> รพ.ท่าช้าง</t>
  </si>
  <si>
    <t> รพ.แก่งคอย</t>
  </si>
  <si>
    <t> รพ.หนองแค</t>
  </si>
  <si>
    <t> รพ.วิหารแดง</t>
  </si>
  <si>
    <t> รพ.หนองแซง</t>
  </si>
  <si>
    <t> รพ.บ้านหมอ</t>
  </si>
  <si>
    <t> รพ.ดอนพุด</t>
  </si>
  <si>
    <t> รพ.หนองโดน</t>
  </si>
  <si>
    <t> รพ.เสาไห้</t>
  </si>
  <si>
    <t> รพ.มวกเหล็ก</t>
  </si>
  <si>
    <t> รพ.วังม่วง</t>
  </si>
  <si>
    <t> รพ.ปากพลี</t>
  </si>
  <si>
    <t> รพ.บ้านนา</t>
  </si>
  <si>
    <t> รพ.องครักษ์</t>
  </si>
  <si>
    <t> รพ.อานันทมหิดล ลพบุรี</t>
  </si>
  <si>
    <t> รพ.ค่ายอดิศร</t>
  </si>
  <si>
    <t> รพ.รร.นายร้อยพระจุลจอมเกล้า</t>
  </si>
  <si>
    <t> รพ.แพทย์รังสิต</t>
  </si>
  <si>
    <t> รพ.ราชธานี</t>
  </si>
  <si>
    <t> สถาบันโรคทรวงอก</t>
  </si>
  <si>
    <t> รพ.บำราศนราดูร</t>
  </si>
  <si>
    <t> ศูนย์สิรินธรเพื่อการฟื้นฟูสมรรถภาพทางการแพทย์แห่งชาติ</t>
  </si>
  <si>
    <t> รพ.ศรีธัญญา</t>
  </si>
  <si>
    <t> สถาบันบำบัดรักษาและฟื้นฟูผู้ติดยาเสพติดแห่งชาติบรมราชชนนี</t>
  </si>
  <si>
    <t> รพ.ธรรมศาสตร์เฉลิมพระเกียรติ</t>
  </si>
  <si>
    <t> ศูนย์การแพทย์ปัญญานันทภิกขุ ชลประทาน มหาวิทยาลัยศรีนครินทรวิโรฒ</t>
  </si>
  <si>
    <t> รพ.มะเร็งลพบุรี</t>
  </si>
  <si>
    <t> รพ.ภัทร-ธนบุรี</t>
  </si>
  <si>
    <t> รพ.ศุภมิตรเสนา</t>
  </si>
  <si>
    <t> รพ.ศูนย์การแพทย์สมเด็จพระเทพรัตนราชสุดาฯ</t>
  </si>
  <si>
    <t> รพ.มหาวชิราลงกรณ ธัญบุรี</t>
  </si>
  <si>
    <t> รพ.กองบิน 2</t>
  </si>
  <si>
    <t> รพ.บางบัวทอง 2</t>
  </si>
  <si>
    <t>จังหวัด</t>
  </si>
  <si>
    <r>
      <t>รอบ statement</t>
    </r>
    <r>
      <rPr>
        <sz val="14"/>
        <color rgb="FF000000"/>
        <rFont val="Times New Roman"/>
        <family val="1"/>
      </rPr>
      <t> 5912</t>
    </r>
  </si>
  <si>
    <r>
      <t>รอบ statement</t>
    </r>
    <r>
      <rPr>
        <sz val="14"/>
        <color rgb="FF000000"/>
        <rFont val="Times New Roman"/>
        <family val="1"/>
      </rPr>
      <t> 5911</t>
    </r>
  </si>
  <si>
    <r>
      <t>รอบ statement</t>
    </r>
    <r>
      <rPr>
        <sz val="14"/>
        <color rgb="FF000000"/>
        <rFont val="Times New Roman"/>
        <family val="1"/>
      </rPr>
      <t> 5910</t>
    </r>
  </si>
  <si>
    <t>PROV1</t>
  </si>
  <si>
    <t>HCODE</t>
  </si>
  <si>
    <t>รายชื่อหน่วยบริการ</t>
  </si>
  <si>
    <t>สังกัด</t>
  </si>
  <si>
    <t>ประเภทหน่วยบริการ</t>
  </si>
  <si>
    <t>K Factor</t>
  </si>
  <si>
    <t xml:space="preserve">ตค.59 </t>
  </si>
  <si>
    <t xml:space="preserve">พย.59 </t>
  </si>
  <si>
    <t>ธค.59</t>
  </si>
  <si>
    <t>มค.60</t>
  </si>
  <si>
    <t>กพ.60</t>
  </si>
  <si>
    <t>มีค.60</t>
  </si>
  <si>
    <t>1200</t>
  </si>
  <si>
    <t>10686</t>
  </si>
  <si>
    <t>รพ.พระนั่งเกล้า</t>
  </si>
  <si>
    <t>รัฐในสธ.(สังกัด สป.)</t>
  </si>
  <si>
    <t>โรงพยาบาลทั่วไป (รพท.)</t>
  </si>
  <si>
    <t>10756</t>
  </si>
  <si>
    <t>รพ.บางกรวย</t>
  </si>
  <si>
    <t>โรงพยาบาลชุมชน (รพช.) / โรงพยาบาลยุพราช (รพร.)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</si>
  <si>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</si>
  <si>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</si>
  <si>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</si>
  <si>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</si>
  <si>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</si>
  <si>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</si>
  <si>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</si>
  <si>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</si>
  <si>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12256</t>
  </si>
  <si>
    <t>สถาบันโรคทรวงอก</t>
  </si>
  <si>
    <t>รัฐในสธ.(นอก สป.)</t>
  </si>
  <si>
    <t>สังกัดกรมการแพทย์</t>
  </si>
  <si>
    <t>12257</t>
  </si>
  <si>
    <t>รพ.บำราศนราดูร</t>
  </si>
  <si>
    <t>12258</t>
  </si>
  <si>
    <t>ศูนย์สิรินธรเพื่อการฟื้นฟูสมรรถภาพทางการแพทย์แห่งชาติ</t>
  </si>
  <si>
    <t>รพ.ศรีธัญญา</t>
  </si>
  <si>
    <t>13815</t>
  </si>
  <si>
    <t>ศูนย์การแพทย์ปัญญานันทภิกขุ ชลประทาน มหาวิทยาลัยศรีนครินทรวิโรฒ</t>
  </si>
  <si>
    <t>รัฐนอก สธ.</t>
  </si>
  <si>
    <t>สังกัดกระทรวงศึกษาธิการ</t>
  </si>
  <si>
    <t>28875</t>
  </si>
  <si>
    <t>รพ.บางบัวทอง 2</t>
  </si>
  <si>
    <t>1300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</si>
  <si>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</si>
  <si>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</si>
  <si>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</si>
  <si>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</si>
  <si>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</si>
  <si>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</si>
  <si>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</si>
  <si>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</si>
  <si>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</si>
  <si>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</si>
  <si>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</si>
  <si>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</si>
  <si>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</si>
  <si>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</si>
  <si>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</si>
  <si>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</si>
  <si>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11789</t>
  </si>
  <si>
    <t>รพ.แพทย์รังสิต</t>
  </si>
  <si>
    <t>เอกชน</t>
  </si>
  <si>
    <t>โรงพยาบาล (เอกชน)</t>
  </si>
  <si>
    <t>12262</t>
  </si>
  <si>
    <t>สถาบันธัญญารักษ์</t>
  </si>
  <si>
    <t>สังกัดกรมสุขภาพจิต</t>
  </si>
  <si>
    <t>13778</t>
  </si>
  <si>
    <t>รพ.ธรรมศาสตร์เฉลิมพระเกียรติ</t>
  </si>
  <si>
    <t>รพ.ภัทร-ธนบุรี</t>
  </si>
  <si>
    <t>14923</t>
  </si>
  <si>
    <t>ศูนย์มหาวชิราลงกรณธัญบุรี ปทุมธานี</t>
  </si>
  <si>
    <t>1400</t>
  </si>
  <si>
    <t>10660</t>
  </si>
  <si>
    <t>รพ.พระนครศรีอยุธยา</t>
  </si>
  <si>
    <t>โรงพยาบาลศูนย์ (รพศ.)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</si>
  <si>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</si>
  <si>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</si>
  <si>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</si>
  <si>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</si>
  <si>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</si>
  <si>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</si>
  <si>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</si>
  <si>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</si>
  <si>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</si>
  <si>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</si>
  <si>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</si>
  <si>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</si>
  <si>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</si>
  <si>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</si>
  <si>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</si>
  <si>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</si>
  <si>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</si>
  <si>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</si>
  <si>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</si>
  <si>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</si>
  <si>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</si>
  <si>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</si>
  <si>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</si>
  <si>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</si>
  <si>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</si>
  <si>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</si>
  <si>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</si>
  <si>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</si>
  <si>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</si>
  <si>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</si>
  <si>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รพ.ราชธานี</t>
  </si>
  <si>
    <t>14588</t>
  </si>
  <si>
    <t>รพ.ศุภมิตรเสนา</t>
  </si>
  <si>
    <t>1500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</si>
  <si>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</si>
  <si>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</si>
  <si>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</si>
  <si>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</si>
  <si>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</si>
  <si>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</si>
  <si>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</si>
  <si>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</si>
  <si>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</si>
  <si>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</si>
  <si>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</si>
  <si>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</si>
  <si>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</si>
  <si>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</si>
  <si>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1600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</si>
  <si>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</si>
  <si>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</si>
  <si>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</si>
  <si>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</si>
  <si>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</si>
  <si>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</si>
  <si>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</si>
  <si>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</si>
  <si>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</si>
  <si>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</si>
  <si>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</si>
  <si>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</si>
  <si>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</si>
  <si>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</si>
  <si>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</si>
  <si>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</si>
  <si>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</si>
  <si>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</si>
  <si>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</si>
  <si>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</si>
  <si>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</si>
  <si>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</si>
  <si>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11484</t>
  </si>
  <si>
    <t>รพ.อานันทมหิดล ลพบุรี</t>
  </si>
  <si>
    <t>สังกัดกระทรวงกลาโหม</t>
  </si>
  <si>
    <t>14199</t>
  </si>
  <si>
    <t>ศูนย์มะเร็งลพบุรี</t>
  </si>
  <si>
    <t>14928</t>
  </si>
  <si>
    <t>รพ.กองบิน 2</t>
  </si>
  <si>
    <t>1700</t>
  </si>
  <si>
    <t>10692</t>
  </si>
  <si>
    <t>รพ.สิงห์บุรี</t>
  </si>
  <si>
    <t>10693</t>
  </si>
  <si>
    <t>รพ.อินทร์บุรี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</si>
  <si>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</si>
  <si>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</si>
  <si>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</si>
  <si>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</si>
  <si>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</si>
  <si>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</si>
  <si>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</si>
  <si>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</si>
  <si>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1900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</si>
  <si>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</si>
  <si>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</si>
  <si>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</si>
  <si>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</si>
  <si>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</si>
  <si>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</si>
  <si>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</si>
  <si>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</si>
  <si>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</si>
  <si>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</si>
  <si>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</si>
  <si>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</si>
  <si>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</si>
  <si>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</si>
  <si>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</si>
  <si>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</si>
  <si>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</si>
  <si>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</si>
  <si>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</si>
  <si>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</t>
  </si>
  <si>
    <t>10815</t>
  </si>
  <si>
    <t>รพ.มวกเหล็ก</t>
  </si>
  <si>
    <t>10816</t>
  </si>
  <si>
    <t>รพ.วังม่วง</t>
  </si>
  <si>
    <t>11485</t>
  </si>
  <si>
    <t>รพ.ค่ายอดิศร</t>
  </si>
  <si>
    <t>2600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</si>
  <si>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</si>
  <si>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</si>
  <si>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</si>
  <si>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</si>
  <si>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</si>
  <si>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</si>
  <si>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</si>
  <si>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</si>
  <si>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11491</t>
  </si>
  <si>
    <t>รพ.รร.นายร้อยพระจุลจอมเกล้า</t>
  </si>
  <si>
    <t>14904</t>
  </si>
  <si>
    <t>รพ.ศูนย์การแพทย์สมเด็จพระเทพรัตนราชสุดาฯ</t>
  </si>
  <si>
    <t>ตารางแสดงข้อมูลการให้บริการผู้ป่วยในทั่วไป เขต ๔ สระบุรี ไตรมาส ๑ - ๒ ปีงบประมาณ ๒๕๖๐</t>
  </si>
  <si>
    <r>
      <t>รอบ statement</t>
    </r>
    <r>
      <rPr>
        <sz val="14"/>
        <color rgb="FF000000"/>
        <rFont val="Times New Roman"/>
        <family val="1"/>
      </rPr>
      <t> </t>
    </r>
    <r>
      <rPr>
        <b/>
        <sz val="14"/>
        <color rgb="FFFF0000"/>
        <rFont val="Tahoma"/>
        <family val="2"/>
      </rPr>
      <t>5910 (ตค.59)</t>
    </r>
  </si>
  <si>
    <r>
      <t>รอบ statement</t>
    </r>
    <r>
      <rPr>
        <sz val="14"/>
        <color rgb="FF000000"/>
        <rFont val="Times New Roman"/>
        <family val="1"/>
      </rPr>
      <t> </t>
    </r>
    <r>
      <rPr>
        <b/>
        <sz val="14"/>
        <color rgb="FFFF0000"/>
        <rFont val="Tahoma"/>
        <family val="2"/>
      </rPr>
      <t>5911 (พย.59)</t>
    </r>
  </si>
  <si>
    <r>
      <t>รอบ statement</t>
    </r>
    <r>
      <rPr>
        <sz val="14"/>
        <color rgb="FF000000"/>
        <rFont val="Times New Roman"/>
        <family val="1"/>
      </rPr>
      <t> </t>
    </r>
    <r>
      <rPr>
        <b/>
        <sz val="14"/>
        <color rgb="FFFF0000"/>
        <rFont val="Tahoma"/>
        <family val="2"/>
      </rPr>
      <t>6003 (มีค.59)</t>
    </r>
  </si>
  <si>
    <r>
      <t>รอบ statement</t>
    </r>
    <r>
      <rPr>
        <sz val="14"/>
        <color rgb="FF000000"/>
        <rFont val="Times New Roman"/>
        <family val="1"/>
      </rPr>
      <t> </t>
    </r>
    <r>
      <rPr>
        <b/>
        <sz val="14"/>
        <color rgb="FFFF0000"/>
        <rFont val="Tahoma"/>
        <family val="2"/>
      </rPr>
      <t>6002 (กพ.59)</t>
    </r>
  </si>
  <si>
    <r>
      <t>รอบ statement</t>
    </r>
    <r>
      <rPr>
        <sz val="14"/>
        <color rgb="FF000000"/>
        <rFont val="Times New Roman"/>
        <family val="1"/>
      </rPr>
      <t> </t>
    </r>
    <r>
      <rPr>
        <b/>
        <sz val="14"/>
        <color rgb="FFFF0000"/>
        <rFont val="Tahoma"/>
        <family val="2"/>
      </rPr>
      <t>6001 (มค.59)</t>
    </r>
  </si>
  <si>
    <r>
      <t>รอบ statement</t>
    </r>
    <r>
      <rPr>
        <sz val="14"/>
        <color rgb="FF000000"/>
        <rFont val="Times New Roman"/>
        <family val="1"/>
      </rPr>
      <t> </t>
    </r>
    <r>
      <rPr>
        <b/>
        <sz val="14"/>
        <color rgb="FFFF0000"/>
        <rFont val="Tahoma"/>
        <family val="2"/>
      </rPr>
      <t>5912 (ธค.59)</t>
    </r>
  </si>
  <si>
    <t>Baserate ภาพรวมเขต (บาท/ADJRW.)</t>
  </si>
  <si>
    <t>ตารางแสดงอัตราจ่าย/1ADJRW.ของหน่วยบริการในเขต ๔ สระบุรี ปีงบประมาณ ๒๕๖๐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</si>
</sst>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27" x14ac:knownFonts="1">
    <font>
      <sz val="10"/>
      <color theme="1"/>
      <name val="Tahoma"/>
      <family val="2"/>
      <charset val="222"/>
      <scheme val="minor"/>
    </font>
    <font>
      <sz val="14"/>
      <color rgb="FF000000"/>
      <name val="Times New Roman"/>
      <family val="1"/>
    </font>
    <font>
      <b/>
      <sz val="12"/>
      <color rgb="FF0000FF"/>
      <name val="Tahoma"/>
      <family val="2"/>
    </font>
    <font>
      <b/>
      <sz val="14"/>
      <color rgb="FFFF0000"/>
      <name val="Tahoma"/>
      <family val="2"/>
    </font>
    <font>
      <sz val="11"/>
      <color rgb="FF000000"/>
      <name val="Tahoma"/>
      <family val="2"/>
    </font>
    <font>
      <sz val="11"/>
      <color rgb="FFFF0000"/>
      <name val="Tahoma"/>
      <family val="2"/>
    </font>
    <font>
      <b/>
      <sz val="11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FF0000"/>
      <name val="Tahoma"/>
      <family val="2"/>
    </font>
    <font>
      <sz val="8"/>
      <color rgb="FF000000"/>
      <name val="Tahoma"/>
      <family val="2"/>
    </font>
    <font>
      <sz val="8"/>
      <color rgb="FF0000FF"/>
      <name val="Tahoma"/>
      <family val="2"/>
    </font>
    <font>
      <sz val="10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8"/>
      <name val="Tahoma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rgb="FF000000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b/>
      <sz val="10"/>
      <color rgb="FFFF0000"/>
      <name val="Tahoma"/>
      <family val="2"/>
    </font>
    <font>
      <b/>
      <sz val="12"/>
      <color rgb="FF0070C0"/>
      <name val="Tahoma"/>
      <family val="2"/>
    </font>
    <font>
      <sz val="10"/>
      <color rgb="FF0070C0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DF2F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FFB9"/>
        <bgColor indexed="64"/>
      </patternFill>
    </fill>
    <fill>
      <patternFill patternType="solid">
        <fgColor rgb="FFFFDF5E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EA"/>
        <bgColor indexed="64"/>
      </patternFill>
    </fill>
    <fill>
      <patternFill patternType="solid">
        <fgColor rgb="FFF9FFE6"/>
        <bgColor indexed="64"/>
      </patternFill>
    </fill>
    <fill>
      <patternFill patternType="solid">
        <fgColor rgb="FFF2FD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/>
      <right style="medium">
        <color rgb="FFDDDDDD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3" fillId="0" borderId="0"/>
  </cellStyleXfs>
  <cellXfs count="161">
    <xf numFmtId="0" fontId="0" fillId="0" borderId="0" xfId="0"/>
    <xf numFmtId="0" fontId="8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3" fontId="10" fillId="11" borderId="2" xfId="0" applyNumberFormat="1" applyFont="1" applyFill="1" applyBorder="1" applyAlignment="1">
      <alignment horizontal="right" vertical="center" wrapText="1"/>
    </xf>
    <xf numFmtId="4" fontId="10" fillId="11" borderId="2" xfId="0" applyNumberFormat="1" applyFont="1" applyFill="1" applyBorder="1" applyAlignment="1">
      <alignment horizontal="right" vertical="center" wrapText="1"/>
    </xf>
    <xf numFmtId="3" fontId="11" fillId="11" borderId="4" xfId="0" applyNumberFormat="1" applyFont="1" applyFill="1" applyBorder="1" applyAlignment="1">
      <alignment horizontal="right" vertical="center" wrapText="1"/>
    </xf>
    <xf numFmtId="0" fontId="10" fillId="11" borderId="2" xfId="0" applyFont="1" applyFill="1" applyBorder="1" applyAlignment="1">
      <alignment horizontal="right" vertical="center" wrapText="1"/>
    </xf>
    <xf numFmtId="3" fontId="11" fillId="11" borderId="2" xfId="0" applyNumberFormat="1" applyFont="1" applyFill="1" applyBorder="1" applyAlignment="1">
      <alignment horizontal="right" vertical="center" wrapText="1"/>
    </xf>
    <xf numFmtId="0" fontId="11" fillId="11" borderId="2" xfId="0" applyFont="1" applyFill="1" applyBorder="1" applyAlignment="1">
      <alignment horizontal="right" vertical="center" wrapText="1"/>
    </xf>
    <xf numFmtId="0" fontId="11" fillId="11" borderId="1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7" fillId="11" borderId="12" xfId="0" applyFont="1" applyFill="1" applyBorder="1" applyAlignment="1">
      <alignment vertical="center" wrapText="1"/>
    </xf>
    <xf numFmtId="3" fontId="11" fillId="11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0" fillId="0" borderId="0" xfId="0" applyAlignment="1"/>
    <xf numFmtId="3" fontId="14" fillId="2" borderId="2" xfId="0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3" fontId="14" fillId="11" borderId="2" xfId="0" applyNumberFormat="1" applyFont="1" applyFill="1" applyBorder="1" applyAlignment="1">
      <alignment horizontal="right" vertical="center" wrapText="1"/>
    </xf>
    <xf numFmtId="4" fontId="14" fillId="11" borderId="2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11" borderId="2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Continuous"/>
    </xf>
    <xf numFmtId="0" fontId="8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15" fillId="0" borderId="19" xfId="0" applyFont="1" applyBorder="1" applyAlignment="1">
      <alignment horizontal="centerContinuous"/>
    </xf>
    <xf numFmtId="0" fontId="15" fillId="0" borderId="20" xfId="0" applyFont="1" applyBorder="1" applyAlignment="1">
      <alignment horizontal="centerContinuous"/>
    </xf>
    <xf numFmtId="0" fontId="15" fillId="0" borderId="21" xfId="0" applyFont="1" applyBorder="1" applyAlignment="1">
      <alignment horizontal="centerContinuous"/>
    </xf>
    <xf numFmtId="0" fontId="18" fillId="0" borderId="0" xfId="0" applyFont="1"/>
    <xf numFmtId="0" fontId="16" fillId="0" borderId="0" xfId="0" applyFont="1"/>
    <xf numFmtId="41" fontId="17" fillId="0" borderId="0" xfId="1" applyNumberFormat="1" applyFont="1"/>
    <xf numFmtId="0" fontId="18" fillId="0" borderId="0" xfId="0" applyFont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8" xfId="2" applyFont="1" applyFill="1" applyBorder="1" applyAlignment="1">
      <alignment vertical="center" wrapText="1"/>
    </xf>
    <xf numFmtId="0" fontId="20" fillId="0" borderId="18" xfId="2" applyFont="1" applyFill="1" applyBorder="1" applyAlignment="1">
      <alignment vertical="center"/>
    </xf>
    <xf numFmtId="0" fontId="20" fillId="0" borderId="17" xfId="2" applyFont="1" applyFill="1" applyBorder="1" applyAlignment="1">
      <alignment vertical="center" wrapText="1"/>
    </xf>
    <xf numFmtId="0" fontId="19" fillId="0" borderId="17" xfId="0" applyNumberFormat="1" applyFont="1" applyBorder="1" applyAlignment="1">
      <alignment vertical="center"/>
    </xf>
    <xf numFmtId="41" fontId="15" fillId="0" borderId="17" xfId="1" applyNumberFormat="1" applyFont="1" applyBorder="1" applyAlignment="1">
      <alignment vertical="center"/>
    </xf>
    <xf numFmtId="41" fontId="15" fillId="0" borderId="16" xfId="1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0" fillId="0" borderId="16" xfId="2" applyFont="1" applyFill="1" applyBorder="1" applyAlignment="1">
      <alignment vertical="center" wrapText="1"/>
    </xf>
    <xf numFmtId="0" fontId="20" fillId="0" borderId="16" xfId="2" applyFont="1" applyFill="1" applyBorder="1" applyAlignment="1">
      <alignment vertical="center"/>
    </xf>
    <xf numFmtId="0" fontId="19" fillId="0" borderId="16" xfId="0" applyNumberFormat="1" applyFont="1" applyBorder="1" applyAlignment="1">
      <alignment vertical="center"/>
    </xf>
    <xf numFmtId="41" fontId="15" fillId="0" borderId="16" xfId="1" applyNumberFormat="1" applyFont="1" applyFill="1" applyBorder="1" applyAlignment="1">
      <alignment vertical="center"/>
    </xf>
    <xf numFmtId="41" fontId="21" fillId="0" borderId="16" xfId="1" applyNumberFormat="1" applyFont="1" applyBorder="1" applyAlignment="1">
      <alignment vertical="center"/>
    </xf>
    <xf numFmtId="0" fontId="20" fillId="0" borderId="16" xfId="2" applyFont="1" applyFill="1" applyBorder="1" applyAlignment="1">
      <alignment horizontal="left" vertical="center" wrapText="1"/>
    </xf>
    <xf numFmtId="0" fontId="19" fillId="13" borderId="16" xfId="0" applyFont="1" applyFill="1" applyBorder="1" applyAlignment="1">
      <alignment vertical="center"/>
    </xf>
    <xf numFmtId="0" fontId="19" fillId="13" borderId="16" xfId="0" applyNumberFormat="1" applyFont="1" applyFill="1" applyBorder="1" applyAlignment="1">
      <alignment vertical="center"/>
    </xf>
    <xf numFmtId="41" fontId="15" fillId="13" borderId="16" xfId="1" applyNumberFormat="1" applyFont="1" applyFill="1" applyBorder="1" applyAlignment="1">
      <alignment vertical="center"/>
    </xf>
    <xf numFmtId="0" fontId="20" fillId="12" borderId="16" xfId="2" applyFont="1" applyFill="1" applyBorder="1" applyAlignment="1">
      <alignment vertical="center"/>
    </xf>
    <xf numFmtId="0" fontId="20" fillId="12" borderId="16" xfId="2" applyFont="1" applyFill="1" applyBorder="1" applyAlignment="1">
      <alignment vertical="center" wrapText="1"/>
    </xf>
    <xf numFmtId="0" fontId="19" fillId="14" borderId="16" xfId="0" applyFont="1" applyFill="1" applyBorder="1" applyAlignment="1">
      <alignment horizontal="centerContinuous" vertical="center"/>
    </xf>
    <xf numFmtId="0" fontId="19" fillId="14" borderId="16" xfId="0" applyFont="1" applyFill="1" applyBorder="1" applyAlignment="1">
      <alignment horizontal="center" vertical="center"/>
    </xf>
    <xf numFmtId="41" fontId="19" fillId="14" borderId="16" xfId="1" applyNumberFormat="1" applyFont="1" applyFill="1" applyBorder="1" applyAlignment="1">
      <alignment horizontal="centerContinuous" vertical="center"/>
    </xf>
    <xf numFmtId="41" fontId="15" fillId="14" borderId="16" xfId="1" applyNumberFormat="1" applyFont="1" applyFill="1" applyBorder="1" applyAlignment="1">
      <alignment horizontal="centerContinuous" vertical="center"/>
    </xf>
    <xf numFmtId="0" fontId="19" fillId="14" borderId="16" xfId="0" applyFont="1" applyFill="1" applyBorder="1" applyAlignment="1">
      <alignment horizontal="center"/>
    </xf>
    <xf numFmtId="41" fontId="15" fillId="14" borderId="16" xfId="1" applyNumberFormat="1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Continuous" vertical="center"/>
    </xf>
    <xf numFmtId="0" fontId="23" fillId="14" borderId="0" xfId="0" applyFont="1" applyFill="1" applyAlignment="1">
      <alignment horizontal="centerContinuous"/>
    </xf>
    <xf numFmtId="43" fontId="22" fillId="14" borderId="0" xfId="1" applyFont="1" applyFill="1" applyAlignment="1">
      <alignment horizontal="centerContinuous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0" fillId="0" borderId="0" xfId="0" applyNumberFormat="1"/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/>
    </xf>
    <xf numFmtId="17" fontId="24" fillId="2" borderId="24" xfId="0" applyNumberFormat="1" applyFont="1" applyFill="1" applyBorder="1" applyAlignment="1">
      <alignment vertical="center" wrapText="1"/>
    </xf>
    <xf numFmtId="0" fontId="0" fillId="0" borderId="24" xfId="0" applyBorder="1"/>
    <xf numFmtId="3" fontId="0" fillId="0" borderId="24" xfId="0" applyNumberFormat="1" applyBorder="1"/>
    <xf numFmtId="0" fontId="25" fillId="2" borderId="24" xfId="0" applyFont="1" applyFill="1" applyBorder="1" applyAlignment="1">
      <alignment vertical="center" wrapText="1"/>
    </xf>
    <xf numFmtId="3" fontId="26" fillId="0" borderId="24" xfId="0" applyNumberFormat="1" applyFont="1" applyBorder="1"/>
  </cellXfs>
  <cellStyles count="3">
    <cellStyle name="Comma" xfId="1" builtinId="3"/>
    <cellStyle name="Normal" xfId="0" builtinId="0"/>
    <cellStyle name="ปกติ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zoomScaleNormal="100" zoomScaleSheetLayoutView="10" workbookViewId="0">
      <selection activeCell="D5" sqref="D5"/>
    </sheetView>
  </sheetViews>
  <sheetFormatPr defaultRowHeight="36.75" customHeight="1" x14ac:dyDescent="0.35"/>
  <cols>
    <col min="1" max="1" width="13.5703125" style="51" bestFit="1" customWidth="1"/>
    <col min="2" max="2" width="9.140625" style="51"/>
    <col min="3" max="3" width="37.28515625" style="51" customWidth="1"/>
    <col min="4" max="4" width="17.7109375" style="51" bestFit="1" customWidth="1"/>
    <col min="5" max="5" width="47.5703125" style="51" bestFit="1" customWidth="1"/>
    <col min="6" max="6" width="9" style="51" bestFit="1" customWidth="1"/>
    <col min="7" max="7" width="8.28515625" style="52" bestFit="1" customWidth="1"/>
    <col min="8" max="8" width="8.5703125" style="52" bestFit="1" customWidth="1"/>
    <col min="9" max="9" width="8.7109375" style="52" bestFit="1" customWidth="1"/>
    <col min="10" max="10" width="7.7109375" style="52" bestFit="1" customWidth="1"/>
    <col min="11" max="11" width="8.7109375" style="52" bestFit="1" customWidth="1"/>
    <col min="12" max="12" width="7.7109375" style="52" bestFit="1" customWidth="1"/>
    <col min="13" max="16384" width="9.140625" style="50"/>
  </cols>
  <sheetData>
    <row r="1" spans="1:12" ht="23.25" x14ac:dyDescent="0.35">
      <c r="A1" s="79" t="s">
        <v>351</v>
      </c>
      <c r="B1" s="80"/>
      <c r="C1" s="80"/>
      <c r="D1" s="80"/>
      <c r="E1" s="80"/>
      <c r="F1" s="80"/>
      <c r="G1" s="81"/>
      <c r="H1" s="81"/>
      <c r="I1" s="81"/>
      <c r="J1" s="81"/>
      <c r="K1" s="81"/>
      <c r="L1" s="81"/>
    </row>
    <row r="2" spans="1:12" ht="30.75" customHeight="1" x14ac:dyDescent="0.25">
      <c r="A2" s="73" t="s">
        <v>136</v>
      </c>
      <c r="B2" s="73" t="s">
        <v>137</v>
      </c>
      <c r="C2" s="73" t="s">
        <v>138</v>
      </c>
      <c r="D2" s="73" t="s">
        <v>139</v>
      </c>
      <c r="E2" s="73" t="s">
        <v>140</v>
      </c>
      <c r="F2" s="74" t="s">
        <v>141</v>
      </c>
      <c r="G2" s="75" t="s">
        <v>350</v>
      </c>
      <c r="H2" s="76"/>
      <c r="I2" s="76"/>
      <c r="J2" s="76"/>
      <c r="K2" s="76"/>
      <c r="L2" s="76"/>
    </row>
    <row r="3" spans="1:12" ht="27.75" customHeight="1" x14ac:dyDescent="0.35">
      <c r="A3" s="73"/>
      <c r="B3" s="73"/>
      <c r="C3" s="73"/>
      <c r="D3" s="73"/>
      <c r="E3" s="73"/>
      <c r="F3" s="77"/>
      <c r="G3" s="78" t="s">
        <v>142</v>
      </c>
      <c r="H3" s="78" t="s">
        <v>143</v>
      </c>
      <c r="I3" s="78" t="s">
        <v>144</v>
      </c>
      <c r="J3" s="78" t="s">
        <v>145</v>
      </c>
      <c r="K3" s="78" t="s">
        <v>146</v>
      </c>
      <c r="L3" s="78" t="s">
        <v>147</v>
      </c>
    </row>
    <row r="4" spans="1:12" s="53" customFormat="1" ht="36.75" customHeight="1" x14ac:dyDescent="0.2">
      <c r="A4" s="54" t="s">
        <v>148</v>
      </c>
      <c r="B4" s="55" t="s">
        <v>149</v>
      </c>
      <c r="C4" s="56" t="s">
        <v>150</v>
      </c>
      <c r="D4" s="57" t="s">
        <v>151</v>
      </c>
      <c r="E4" s="57" t="s">
        <v>152</v>
      </c>
      <c r="F4" s="58">
        <v>1.1000000000000001</v>
      </c>
      <c r="G4" s="59">
        <f>5695*F4</f>
        <v>6264.5000000000009</v>
      </c>
      <c r="H4" s="59">
        <f>5174*F4</f>
        <v>5691.4000000000005</v>
      </c>
      <c r="I4" s="59">
        <f>6671*F4</f>
        <v>7338.1</v>
      </c>
      <c r="J4" s="59">
        <f>6588*F4</f>
        <v>7246.8</v>
      </c>
      <c r="K4" s="60">
        <f>7468*F4</f>
        <v>8214.8000000000011</v>
      </c>
      <c r="L4" s="60">
        <f>6638*F4</f>
        <v>7301.8</v>
      </c>
    </row>
    <row r="5" spans="1:12" s="53" customFormat="1" ht="36.75" customHeight="1" x14ac:dyDescent="0.2">
      <c r="A5" s="61" t="s">
        <v>25</v>
      </c>
      <c r="B5" s="62" t="s">
        <v>153</v>
      </c>
      <c r="C5" s="63" t="s">
        <v>154</v>
      </c>
      <c r="D5" s="62" t="s">
        <v>151</v>
      </c>
      <c r="E5" s="62" t="s">
        <v>155</v>
      </c>
      <c r="F5" s="64">
        <v>1.2</v>
      </c>
      <c r="G5" s="60">
        <f t="shared" ref="G5:G9" si="0">5695*F5</f>
        <v>6834</v>
      </c>
      <c r="H5" s="60">
        <f t="shared" ref="H5:H9" si="1">5174*F5</f>
        <v>6208.8</v>
      </c>
      <c r="I5" s="60">
        <f t="shared" ref="I5:I9" si="2">6671*F5</f>
        <v>8005.2</v>
      </c>
      <c r="J5" s="60">
        <f t="shared" ref="J5:J9" si="3">6588*F5</f>
        <v>7905.5999999999995</v>
      </c>
      <c r="K5" s="60">
        <f t="shared" ref="K5:K8" si="4">7468*F5</f>
        <v>8961.6</v>
      </c>
      <c r="L5" s="60">
        <f t="shared" ref="L5:L9" si="5">6638*F5</f>
        <v>7965.5999999999995</v>
      </c>
    </row>
    <row r="6" spans="1:12" s="53" customFormat="1" ht="36.75" customHeight="1" x14ac:dyDescent="0.2">
      <c r="A6" s="61"/>
      <c r="B6" s="62" t="s">
        <v>156</v>
      </c>
      <c r="C6" s="63" t="s">
        <v>157</v>
      </c>
      <c r="D6" s="62" t="s">
        <v>151</v>
      </c>
      <c r="E6" s="62" t="s">
        <v>155</v>
      </c>
      <c r="F6" s="64">
        <v>1.1000000000000001</v>
      </c>
      <c r="G6" s="60">
        <f t="shared" si="0"/>
        <v>6264.5000000000009</v>
      </c>
      <c r="H6" s="60">
        <f t="shared" si="1"/>
        <v>5691.4000000000005</v>
      </c>
      <c r="I6" s="60">
        <f t="shared" si="2"/>
        <v>7338.1</v>
      </c>
      <c r="J6" s="60">
        <f t="shared" si="3"/>
        <v>7246.8</v>
      </c>
      <c r="K6" s="60">
        <f t="shared" si="4"/>
        <v>8214.8000000000011</v>
      </c>
      <c r="L6" s="60">
        <f t="shared" si="5"/>
        <v>7301.8</v>
      </c>
    </row>
    <row r="7" spans="1:12" s="53" customFormat="1" ht="36.75" customHeight="1" x14ac:dyDescent="0.2">
      <c r="A7" s="61"/>
      <c r="B7" s="62" t="s">
        <v>158</v>
      </c>
      <c r="C7" s="63" t="s">
        <v>159</v>
      </c>
      <c r="D7" s="62" t="s">
        <v>151</v>
      </c>
      <c r="E7" s="62" t="s">
        <v>155</v>
      </c>
      <c r="F7" s="64">
        <v>1.1000000000000001</v>
      </c>
      <c r="G7" s="60">
        <f t="shared" si="0"/>
        <v>6264.5000000000009</v>
      </c>
      <c r="H7" s="60">
        <f t="shared" si="1"/>
        <v>5691.4000000000005</v>
      </c>
      <c r="I7" s="60">
        <f t="shared" si="2"/>
        <v>7338.1</v>
      </c>
      <c r="J7" s="60">
        <f t="shared" si="3"/>
        <v>7246.8</v>
      </c>
      <c r="K7" s="60">
        <f t="shared" si="4"/>
        <v>8214.8000000000011</v>
      </c>
      <c r="L7" s="60">
        <f t="shared" si="5"/>
        <v>7301.8</v>
      </c>
    </row>
    <row r="8" spans="1:12" s="53" customFormat="1" ht="36.75" customHeight="1" x14ac:dyDescent="0.2">
      <c r="A8" s="61"/>
      <c r="B8" s="62" t="s">
        <v>160</v>
      </c>
      <c r="C8" s="63" t="s">
        <v>161</v>
      </c>
      <c r="D8" s="62" t="s">
        <v>151</v>
      </c>
      <c r="E8" s="62" t="s">
        <v>155</v>
      </c>
      <c r="F8" s="64">
        <v>1.1500000000000001</v>
      </c>
      <c r="G8" s="60">
        <f t="shared" si="0"/>
        <v>6549.2500000000009</v>
      </c>
      <c r="H8" s="60">
        <f t="shared" si="1"/>
        <v>5950.1</v>
      </c>
      <c r="I8" s="60">
        <f t="shared" si="2"/>
        <v>7671.6500000000005</v>
      </c>
      <c r="J8" s="60">
        <f t="shared" si="3"/>
        <v>7576.2000000000007</v>
      </c>
      <c r="K8" s="60">
        <f t="shared" si="4"/>
        <v>8588.2000000000007</v>
      </c>
      <c r="L8" s="60">
        <f t="shared" si="5"/>
        <v>7633.7000000000007</v>
      </c>
    </row>
    <row r="9" spans="1:12" s="53" customFormat="1" ht="36.75" customHeight="1" x14ac:dyDescent="0.2">
      <c r="A9" s="61"/>
      <c r="B9" s="62" t="s">
        <v>162</v>
      </c>
      <c r="C9" s="63" t="s">
        <v>163</v>
      </c>
      <c r="D9" s="62" t="s">
        <v>151</v>
      </c>
      <c r="E9" s="62" t="s">
        <v>155</v>
      </c>
      <c r="F9" s="64">
        <v>1.1500000000000001</v>
      </c>
      <c r="G9" s="60">
        <f t="shared" si="0"/>
        <v>6549.2500000000009</v>
      </c>
      <c r="H9" s="60">
        <f t="shared" si="1"/>
        <v>5950.1</v>
      </c>
      <c r="I9" s="60">
        <f t="shared" si="2"/>
        <v>7671.6500000000005</v>
      </c>
      <c r="J9" s="60">
        <f t="shared" si="3"/>
        <v>7576.2000000000007</v>
      </c>
      <c r="K9" s="60">
        <f>7468*F9</f>
        <v>8588.2000000000007</v>
      </c>
      <c r="L9" s="60">
        <f t="shared" si="5"/>
        <v>7633.7000000000007</v>
      </c>
    </row>
    <row r="10" spans="1:12" s="53" customFormat="1" ht="36.75" customHeight="1" x14ac:dyDescent="0.2">
      <c r="A10" s="61"/>
      <c r="B10" s="62" t="s">
        <v>164</v>
      </c>
      <c r="C10" s="63" t="s">
        <v>165</v>
      </c>
      <c r="D10" s="62" t="s">
        <v>166</v>
      </c>
      <c r="E10" s="62" t="s">
        <v>167</v>
      </c>
      <c r="F10" s="64">
        <v>1</v>
      </c>
      <c r="G10" s="60">
        <v>6425</v>
      </c>
      <c r="H10" s="60">
        <v>6422</v>
      </c>
      <c r="I10" s="60">
        <v>7826</v>
      </c>
      <c r="J10" s="65">
        <v>7641</v>
      </c>
      <c r="K10" s="66">
        <v>8670</v>
      </c>
      <c r="L10" s="60">
        <v>7716</v>
      </c>
    </row>
    <row r="11" spans="1:12" s="53" customFormat="1" ht="36.75" customHeight="1" x14ac:dyDescent="0.2">
      <c r="A11" s="61"/>
      <c r="B11" s="62" t="s">
        <v>168</v>
      </c>
      <c r="C11" s="63" t="s">
        <v>169</v>
      </c>
      <c r="D11" s="62" t="s">
        <v>166</v>
      </c>
      <c r="E11" s="62" t="s">
        <v>167</v>
      </c>
      <c r="F11" s="64">
        <v>1</v>
      </c>
      <c r="G11" s="60">
        <v>6425</v>
      </c>
      <c r="H11" s="60">
        <v>6422</v>
      </c>
      <c r="I11" s="60">
        <v>7826</v>
      </c>
      <c r="J11" s="65">
        <v>7641</v>
      </c>
      <c r="K11" s="66">
        <v>8670</v>
      </c>
      <c r="L11" s="60">
        <v>7716</v>
      </c>
    </row>
    <row r="12" spans="1:12" s="53" customFormat="1" ht="36.75" customHeight="1" x14ac:dyDescent="0.2">
      <c r="A12" s="61"/>
      <c r="B12" s="62" t="s">
        <v>170</v>
      </c>
      <c r="C12" s="62" t="s">
        <v>171</v>
      </c>
      <c r="D12" s="62" t="s">
        <v>166</v>
      </c>
      <c r="E12" s="62" t="s">
        <v>167</v>
      </c>
      <c r="F12" s="64">
        <v>1</v>
      </c>
      <c r="G12" s="60">
        <v>6425</v>
      </c>
      <c r="H12" s="60">
        <v>6422</v>
      </c>
      <c r="I12" s="60">
        <v>7826</v>
      </c>
      <c r="J12" s="65">
        <v>7641</v>
      </c>
      <c r="K12" s="66">
        <v>8670</v>
      </c>
      <c r="L12" s="60">
        <v>7716</v>
      </c>
    </row>
    <row r="13" spans="1:12" s="53" customFormat="1" ht="36.75" customHeight="1" x14ac:dyDescent="0.2">
      <c r="A13" s="61"/>
      <c r="B13" s="67">
        <v>12260</v>
      </c>
      <c r="C13" s="63" t="s">
        <v>172</v>
      </c>
      <c r="D13" s="62" t="s">
        <v>166</v>
      </c>
      <c r="E13" s="62" t="s">
        <v>167</v>
      </c>
      <c r="F13" s="64">
        <v>1</v>
      </c>
      <c r="G13" s="60">
        <v>6425</v>
      </c>
      <c r="H13" s="60">
        <v>6422</v>
      </c>
      <c r="I13" s="60">
        <v>7826</v>
      </c>
      <c r="J13" s="65">
        <v>7641</v>
      </c>
      <c r="K13" s="66">
        <v>8670</v>
      </c>
      <c r="L13" s="60">
        <v>7716</v>
      </c>
    </row>
    <row r="14" spans="1:12" s="53" customFormat="1" ht="36.75" customHeight="1" x14ac:dyDescent="0.2">
      <c r="A14" s="61"/>
      <c r="B14" s="62" t="s">
        <v>173</v>
      </c>
      <c r="C14" s="62" t="s">
        <v>174</v>
      </c>
      <c r="D14" s="62" t="s">
        <v>175</v>
      </c>
      <c r="E14" s="62" t="s">
        <v>176</v>
      </c>
      <c r="F14" s="64">
        <v>1</v>
      </c>
      <c r="G14" s="60">
        <v>6425</v>
      </c>
      <c r="H14" s="60">
        <v>6422</v>
      </c>
      <c r="I14" s="60">
        <v>7826</v>
      </c>
      <c r="J14" s="65">
        <v>7641</v>
      </c>
      <c r="K14" s="66">
        <v>8670</v>
      </c>
      <c r="L14" s="60">
        <v>7716</v>
      </c>
    </row>
    <row r="15" spans="1:12" s="53" customFormat="1" ht="36.75" customHeight="1" x14ac:dyDescent="0.2">
      <c r="A15" s="61"/>
      <c r="B15" s="62" t="s">
        <v>177</v>
      </c>
      <c r="C15" s="63" t="s">
        <v>178</v>
      </c>
      <c r="D15" s="62" t="s">
        <v>151</v>
      </c>
      <c r="E15" s="62" t="s">
        <v>155</v>
      </c>
      <c r="F15" s="64">
        <v>1.5</v>
      </c>
      <c r="G15" s="60">
        <f>5695*F15</f>
        <v>8542.5</v>
      </c>
      <c r="H15" s="60">
        <f>5174*F15</f>
        <v>7761</v>
      </c>
      <c r="I15" s="60">
        <f>6671*F15</f>
        <v>10006.5</v>
      </c>
      <c r="J15" s="60">
        <f>6588*F15</f>
        <v>9882</v>
      </c>
      <c r="K15" s="60">
        <f>7468*F15</f>
        <v>11202</v>
      </c>
      <c r="L15" s="60">
        <f t="shared" ref="L15:L24" si="6">6638*F15</f>
        <v>9957</v>
      </c>
    </row>
    <row r="16" spans="1:12" s="53" customFormat="1" ht="36.75" customHeight="1" x14ac:dyDescent="0.2">
      <c r="A16" s="68"/>
      <c r="B16" s="68"/>
      <c r="C16" s="68"/>
      <c r="D16" s="68"/>
      <c r="E16" s="68"/>
      <c r="F16" s="69"/>
      <c r="G16" s="70"/>
      <c r="H16" s="70"/>
      <c r="I16" s="70"/>
      <c r="J16" s="70"/>
      <c r="K16" s="70"/>
      <c r="L16" s="70"/>
    </row>
    <row r="17" spans="1:12" s="53" customFormat="1" ht="36.75" customHeight="1" x14ac:dyDescent="0.2">
      <c r="A17" s="61" t="s">
        <v>179</v>
      </c>
      <c r="B17" s="62" t="s">
        <v>180</v>
      </c>
      <c r="C17" s="63" t="s">
        <v>181</v>
      </c>
      <c r="D17" s="62" t="s">
        <v>151</v>
      </c>
      <c r="E17" s="62" t="s">
        <v>152</v>
      </c>
      <c r="F17" s="64">
        <v>1.1000000000000001</v>
      </c>
      <c r="G17" s="60">
        <f>5695*F17</f>
        <v>6264.5000000000009</v>
      </c>
      <c r="H17" s="60">
        <f>5174*F17</f>
        <v>5691.4000000000005</v>
      </c>
      <c r="I17" s="60">
        <f>6671*F17</f>
        <v>7338.1</v>
      </c>
      <c r="J17" s="60">
        <f>6588*F17</f>
        <v>7246.8</v>
      </c>
      <c r="K17" s="60">
        <f t="shared" ref="K17:K24" si="7">7468*F17</f>
        <v>8214.8000000000011</v>
      </c>
      <c r="L17" s="60">
        <f t="shared" si="6"/>
        <v>7301.8</v>
      </c>
    </row>
    <row r="18" spans="1:12" s="53" customFormat="1" ht="36.75" customHeight="1" x14ac:dyDescent="0.2">
      <c r="A18" s="61" t="s">
        <v>26</v>
      </c>
      <c r="B18" s="62" t="s">
        <v>182</v>
      </c>
      <c r="C18" s="63" t="s">
        <v>183</v>
      </c>
      <c r="D18" s="62" t="s">
        <v>151</v>
      </c>
      <c r="E18" s="62" t="s">
        <v>155</v>
      </c>
      <c r="F18" s="64">
        <v>1.1000000000000001</v>
      </c>
      <c r="G18" s="60">
        <f t="shared" ref="G18:G24" si="8">5695*F18</f>
        <v>6264.5000000000009</v>
      </c>
      <c r="H18" s="60">
        <f t="shared" ref="H18:H24" si="9">5174*F18</f>
        <v>5691.4000000000005</v>
      </c>
      <c r="I18" s="60">
        <f t="shared" ref="I18:I24" si="10">6671*F18</f>
        <v>7338.1</v>
      </c>
      <c r="J18" s="60">
        <f t="shared" ref="J18:J24" si="11">6588*F18</f>
        <v>7246.8</v>
      </c>
      <c r="K18" s="60">
        <f t="shared" si="7"/>
        <v>8214.8000000000011</v>
      </c>
      <c r="L18" s="60">
        <f t="shared" si="6"/>
        <v>7301.8</v>
      </c>
    </row>
    <row r="19" spans="1:12" s="53" customFormat="1" ht="36.75" customHeight="1" x14ac:dyDescent="0.2">
      <c r="A19" s="61"/>
      <c r="B19" s="62" t="s">
        <v>184</v>
      </c>
      <c r="C19" s="63" t="s">
        <v>185</v>
      </c>
      <c r="D19" s="62" t="s">
        <v>151</v>
      </c>
      <c r="E19" s="62" t="s">
        <v>155</v>
      </c>
      <c r="F19" s="64">
        <v>1.1000000000000001</v>
      </c>
      <c r="G19" s="60">
        <f t="shared" si="8"/>
        <v>6264.5000000000009</v>
      </c>
      <c r="H19" s="60">
        <f t="shared" si="9"/>
        <v>5691.4000000000005</v>
      </c>
      <c r="I19" s="60">
        <f t="shared" si="10"/>
        <v>7338.1</v>
      </c>
      <c r="J19" s="60">
        <f t="shared" si="11"/>
        <v>7246.8</v>
      </c>
      <c r="K19" s="60">
        <f t="shared" si="7"/>
        <v>8214.8000000000011</v>
      </c>
      <c r="L19" s="60">
        <f t="shared" si="6"/>
        <v>7301.8</v>
      </c>
    </row>
    <row r="20" spans="1:12" s="53" customFormat="1" ht="36.75" customHeight="1" x14ac:dyDescent="0.2">
      <c r="A20" s="61"/>
      <c r="B20" s="62" t="s">
        <v>186</v>
      </c>
      <c r="C20" s="63" t="s">
        <v>187</v>
      </c>
      <c r="D20" s="62" t="s">
        <v>151</v>
      </c>
      <c r="E20" s="62" t="s">
        <v>155</v>
      </c>
      <c r="F20" s="64">
        <v>1.2</v>
      </c>
      <c r="G20" s="60">
        <f t="shared" si="8"/>
        <v>6834</v>
      </c>
      <c r="H20" s="60">
        <f t="shared" si="9"/>
        <v>6208.8</v>
      </c>
      <c r="I20" s="60">
        <f t="shared" si="10"/>
        <v>8005.2</v>
      </c>
      <c r="J20" s="60">
        <f t="shared" si="11"/>
        <v>7905.5999999999995</v>
      </c>
      <c r="K20" s="60">
        <f t="shared" si="7"/>
        <v>8961.6</v>
      </c>
      <c r="L20" s="60">
        <f t="shared" si="6"/>
        <v>7965.5999999999995</v>
      </c>
    </row>
    <row r="21" spans="1:12" s="53" customFormat="1" ht="36.75" customHeight="1" x14ac:dyDescent="0.2">
      <c r="A21" s="61"/>
      <c r="B21" s="62" t="s">
        <v>188</v>
      </c>
      <c r="C21" s="63" t="s">
        <v>189</v>
      </c>
      <c r="D21" s="62" t="s">
        <v>151</v>
      </c>
      <c r="E21" s="62" t="s">
        <v>155</v>
      </c>
      <c r="F21" s="64">
        <v>1.25</v>
      </c>
      <c r="G21" s="60">
        <f t="shared" si="8"/>
        <v>7118.75</v>
      </c>
      <c r="H21" s="60">
        <f t="shared" si="9"/>
        <v>6467.5</v>
      </c>
      <c r="I21" s="60">
        <f t="shared" si="10"/>
        <v>8338.75</v>
      </c>
      <c r="J21" s="60">
        <f t="shared" si="11"/>
        <v>8235</v>
      </c>
      <c r="K21" s="60">
        <f t="shared" si="7"/>
        <v>9335</v>
      </c>
      <c r="L21" s="60">
        <f t="shared" si="6"/>
        <v>8297.5</v>
      </c>
    </row>
    <row r="22" spans="1:12" s="53" customFormat="1" ht="36.75" customHeight="1" x14ac:dyDescent="0.2">
      <c r="A22" s="61"/>
      <c r="B22" s="62" t="s">
        <v>190</v>
      </c>
      <c r="C22" s="63" t="s">
        <v>191</v>
      </c>
      <c r="D22" s="62" t="s">
        <v>151</v>
      </c>
      <c r="E22" s="62" t="s">
        <v>155</v>
      </c>
      <c r="F22" s="64">
        <v>1.3</v>
      </c>
      <c r="G22" s="60">
        <f t="shared" si="8"/>
        <v>7403.5</v>
      </c>
      <c r="H22" s="60">
        <f t="shared" si="9"/>
        <v>6726.2</v>
      </c>
      <c r="I22" s="60">
        <f t="shared" si="10"/>
        <v>8672.3000000000011</v>
      </c>
      <c r="J22" s="60">
        <f t="shared" si="11"/>
        <v>8564.4</v>
      </c>
      <c r="K22" s="60">
        <f t="shared" si="7"/>
        <v>9708.4</v>
      </c>
      <c r="L22" s="60">
        <f t="shared" si="6"/>
        <v>8629.4</v>
      </c>
    </row>
    <row r="23" spans="1:12" s="53" customFormat="1" ht="36.75" customHeight="1" x14ac:dyDescent="0.2">
      <c r="A23" s="61"/>
      <c r="B23" s="62" t="s">
        <v>192</v>
      </c>
      <c r="C23" s="63" t="s">
        <v>193</v>
      </c>
      <c r="D23" s="62" t="s">
        <v>151</v>
      </c>
      <c r="E23" s="62" t="s">
        <v>155</v>
      </c>
      <c r="F23" s="64">
        <v>1.1000000000000001</v>
      </c>
      <c r="G23" s="60">
        <f t="shared" si="8"/>
        <v>6264.5000000000009</v>
      </c>
      <c r="H23" s="60">
        <f t="shared" si="9"/>
        <v>5691.4000000000005</v>
      </c>
      <c r="I23" s="60">
        <f t="shared" si="10"/>
        <v>7338.1</v>
      </c>
      <c r="J23" s="60">
        <f t="shared" si="11"/>
        <v>7246.8</v>
      </c>
      <c r="K23" s="60">
        <f t="shared" si="7"/>
        <v>8214.8000000000011</v>
      </c>
      <c r="L23" s="60">
        <f t="shared" si="6"/>
        <v>7301.8</v>
      </c>
    </row>
    <row r="24" spans="1:12" s="53" customFormat="1" ht="36.75" customHeight="1" x14ac:dyDescent="0.2">
      <c r="A24" s="61"/>
      <c r="B24" s="62" t="s">
        <v>194</v>
      </c>
      <c r="C24" s="63" t="s">
        <v>195</v>
      </c>
      <c r="D24" s="62" t="s">
        <v>151</v>
      </c>
      <c r="E24" s="62" t="s">
        <v>155</v>
      </c>
      <c r="F24" s="64">
        <v>1.3</v>
      </c>
      <c r="G24" s="60">
        <f t="shared" si="8"/>
        <v>7403.5</v>
      </c>
      <c r="H24" s="60">
        <f t="shared" si="9"/>
        <v>6726.2</v>
      </c>
      <c r="I24" s="60">
        <f t="shared" si="10"/>
        <v>8672.3000000000011</v>
      </c>
      <c r="J24" s="60">
        <f t="shared" si="11"/>
        <v>8564.4</v>
      </c>
      <c r="K24" s="60">
        <f t="shared" si="7"/>
        <v>9708.4</v>
      </c>
      <c r="L24" s="60">
        <f t="shared" si="6"/>
        <v>8629.4</v>
      </c>
    </row>
    <row r="25" spans="1:12" s="53" customFormat="1" ht="36.75" customHeight="1" x14ac:dyDescent="0.2">
      <c r="A25" s="61"/>
      <c r="B25" s="62" t="s">
        <v>196</v>
      </c>
      <c r="C25" s="63" t="s">
        <v>197</v>
      </c>
      <c r="D25" s="62" t="s">
        <v>198</v>
      </c>
      <c r="E25" s="62" t="s">
        <v>199</v>
      </c>
      <c r="F25" s="64">
        <v>1</v>
      </c>
      <c r="G25" s="60">
        <v>6425</v>
      </c>
      <c r="H25" s="60">
        <v>6422</v>
      </c>
      <c r="I25" s="60">
        <v>7826</v>
      </c>
      <c r="J25" s="65">
        <v>7641</v>
      </c>
      <c r="K25" s="66">
        <v>8670</v>
      </c>
      <c r="L25" s="60">
        <v>7716</v>
      </c>
    </row>
    <row r="26" spans="1:12" s="53" customFormat="1" ht="36.75" customHeight="1" x14ac:dyDescent="0.2">
      <c r="A26" s="61"/>
      <c r="B26" s="62" t="s">
        <v>200</v>
      </c>
      <c r="C26" s="71" t="s">
        <v>201</v>
      </c>
      <c r="D26" s="62" t="s">
        <v>166</v>
      </c>
      <c r="E26" s="62" t="s">
        <v>202</v>
      </c>
      <c r="F26" s="64">
        <v>1</v>
      </c>
      <c r="G26" s="60">
        <v>6425</v>
      </c>
      <c r="H26" s="60">
        <v>6422</v>
      </c>
      <c r="I26" s="60">
        <v>7826</v>
      </c>
      <c r="J26" s="65">
        <v>7641</v>
      </c>
      <c r="K26" s="66">
        <v>8670</v>
      </c>
      <c r="L26" s="60">
        <v>7716</v>
      </c>
    </row>
    <row r="27" spans="1:12" s="53" customFormat="1" ht="36.75" customHeight="1" x14ac:dyDescent="0.2">
      <c r="A27" s="61"/>
      <c r="B27" s="62" t="s">
        <v>203</v>
      </c>
      <c r="C27" s="72" t="s">
        <v>204</v>
      </c>
      <c r="D27" s="62" t="s">
        <v>175</v>
      </c>
      <c r="E27" s="62" t="s">
        <v>176</v>
      </c>
      <c r="F27" s="64">
        <v>1</v>
      </c>
      <c r="G27" s="60">
        <v>6425</v>
      </c>
      <c r="H27" s="60">
        <v>6422</v>
      </c>
      <c r="I27" s="60">
        <v>7826</v>
      </c>
      <c r="J27" s="65">
        <v>7641</v>
      </c>
      <c r="K27" s="66">
        <v>8670</v>
      </c>
      <c r="L27" s="60">
        <v>7716</v>
      </c>
    </row>
    <row r="28" spans="1:12" s="53" customFormat="1" ht="36.75" customHeight="1" x14ac:dyDescent="0.2">
      <c r="A28" s="61"/>
      <c r="B28" s="67">
        <v>14354</v>
      </c>
      <c r="C28" s="71" t="s">
        <v>205</v>
      </c>
      <c r="D28" s="62" t="s">
        <v>198</v>
      </c>
      <c r="E28" s="62" t="s">
        <v>199</v>
      </c>
      <c r="F28" s="64">
        <v>1</v>
      </c>
      <c r="G28" s="60">
        <v>6425</v>
      </c>
      <c r="H28" s="60">
        <v>6422</v>
      </c>
      <c r="I28" s="60">
        <v>7826</v>
      </c>
      <c r="J28" s="65">
        <v>7641</v>
      </c>
      <c r="K28" s="66">
        <v>8670</v>
      </c>
      <c r="L28" s="60">
        <v>7716</v>
      </c>
    </row>
    <row r="29" spans="1:12" s="53" customFormat="1" ht="36.75" customHeight="1" x14ac:dyDescent="0.2">
      <c r="A29" s="61"/>
      <c r="B29" s="62" t="s">
        <v>206</v>
      </c>
      <c r="C29" s="72" t="s">
        <v>207</v>
      </c>
      <c r="D29" s="62" t="s">
        <v>166</v>
      </c>
      <c r="E29" s="62" t="s">
        <v>167</v>
      </c>
      <c r="F29" s="64">
        <v>1</v>
      </c>
      <c r="G29" s="60">
        <v>6425</v>
      </c>
      <c r="H29" s="60">
        <v>6422</v>
      </c>
      <c r="I29" s="60">
        <v>7826</v>
      </c>
      <c r="J29" s="65">
        <v>7641</v>
      </c>
      <c r="K29" s="66">
        <v>8670</v>
      </c>
      <c r="L29" s="60">
        <v>7716</v>
      </c>
    </row>
    <row r="30" spans="1:12" s="53" customFormat="1" ht="36.75" customHeight="1" x14ac:dyDescent="0.2">
      <c r="A30" s="68"/>
      <c r="B30" s="68"/>
      <c r="C30" s="68"/>
      <c r="D30" s="68"/>
      <c r="E30" s="68"/>
      <c r="F30" s="69"/>
      <c r="G30" s="70"/>
      <c r="H30" s="70"/>
      <c r="I30" s="70"/>
      <c r="J30" s="70"/>
      <c r="K30" s="70"/>
      <c r="L30" s="70"/>
    </row>
    <row r="31" spans="1:12" s="53" customFormat="1" ht="36.75" customHeight="1" x14ac:dyDescent="0.2">
      <c r="A31" s="61" t="s">
        <v>208</v>
      </c>
      <c r="B31" s="62" t="s">
        <v>209</v>
      </c>
      <c r="C31" s="63" t="s">
        <v>210</v>
      </c>
      <c r="D31" s="62" t="s">
        <v>151</v>
      </c>
      <c r="E31" s="62" t="s">
        <v>211</v>
      </c>
      <c r="F31" s="64">
        <v>1.1000000000000001</v>
      </c>
      <c r="G31" s="60">
        <f>5695*F31</f>
        <v>6264.5000000000009</v>
      </c>
      <c r="H31" s="60">
        <f>5174*F31</f>
        <v>5691.4000000000005</v>
      </c>
      <c r="I31" s="60">
        <f>6671*F31</f>
        <v>7338.1</v>
      </c>
      <c r="J31" s="60">
        <f>6588*F31</f>
        <v>7246.8</v>
      </c>
      <c r="K31" s="60">
        <f t="shared" ref="K31:K46" si="12">7468*F31</f>
        <v>8214.8000000000011</v>
      </c>
      <c r="L31" s="60">
        <f t="shared" ref="L31:L46" si="13">6638*F31</f>
        <v>7301.8</v>
      </c>
    </row>
    <row r="32" spans="1:12" s="53" customFormat="1" ht="36.75" customHeight="1" x14ac:dyDescent="0.2">
      <c r="A32" s="61" t="s">
        <v>27</v>
      </c>
      <c r="B32" s="62" t="s">
        <v>212</v>
      </c>
      <c r="C32" s="63" t="s">
        <v>213</v>
      </c>
      <c r="D32" s="62" t="s">
        <v>151</v>
      </c>
      <c r="E32" s="62" t="s">
        <v>152</v>
      </c>
      <c r="F32" s="64">
        <v>1.1500000000000001</v>
      </c>
      <c r="G32" s="60">
        <f t="shared" ref="G32:G46" si="14">5695*F32</f>
        <v>6549.2500000000009</v>
      </c>
      <c r="H32" s="60">
        <f t="shared" ref="H32:H46" si="15">5174*F32</f>
        <v>5950.1</v>
      </c>
      <c r="I32" s="60">
        <f t="shared" ref="I32:I46" si="16">6671*F32</f>
        <v>7671.6500000000005</v>
      </c>
      <c r="J32" s="60">
        <f t="shared" ref="J32:J46" si="17">6588*F32</f>
        <v>7576.2000000000007</v>
      </c>
      <c r="K32" s="60">
        <f t="shared" si="12"/>
        <v>8588.2000000000007</v>
      </c>
      <c r="L32" s="60">
        <f t="shared" si="13"/>
        <v>7633.7000000000007</v>
      </c>
    </row>
    <row r="33" spans="1:12" s="53" customFormat="1" ht="36.75" customHeight="1" x14ac:dyDescent="0.2">
      <c r="A33" s="61"/>
      <c r="B33" s="62" t="s">
        <v>214</v>
      </c>
      <c r="C33" s="63" t="s">
        <v>215</v>
      </c>
      <c r="D33" s="62" t="s">
        <v>151</v>
      </c>
      <c r="E33" s="62" t="s">
        <v>155</v>
      </c>
      <c r="F33" s="64">
        <v>1.3</v>
      </c>
      <c r="G33" s="60">
        <f t="shared" si="14"/>
        <v>7403.5</v>
      </c>
      <c r="H33" s="60">
        <f t="shared" si="15"/>
        <v>6726.2</v>
      </c>
      <c r="I33" s="60">
        <f t="shared" si="16"/>
        <v>8672.3000000000011</v>
      </c>
      <c r="J33" s="60">
        <f t="shared" si="17"/>
        <v>8564.4</v>
      </c>
      <c r="K33" s="60">
        <f t="shared" si="12"/>
        <v>9708.4</v>
      </c>
      <c r="L33" s="60">
        <f t="shared" si="13"/>
        <v>8629.4</v>
      </c>
    </row>
    <row r="34" spans="1:12" s="53" customFormat="1" ht="36.75" customHeight="1" x14ac:dyDescent="0.2">
      <c r="A34" s="61"/>
      <c r="B34" s="62" t="s">
        <v>216</v>
      </c>
      <c r="C34" s="62" t="s">
        <v>217</v>
      </c>
      <c r="D34" s="62" t="s">
        <v>151</v>
      </c>
      <c r="E34" s="62" t="s">
        <v>155</v>
      </c>
      <c r="F34" s="64">
        <v>1.3</v>
      </c>
      <c r="G34" s="60">
        <f t="shared" si="14"/>
        <v>7403.5</v>
      </c>
      <c r="H34" s="60">
        <f t="shared" si="15"/>
        <v>6726.2</v>
      </c>
      <c r="I34" s="60">
        <f t="shared" si="16"/>
        <v>8672.3000000000011</v>
      </c>
      <c r="J34" s="60">
        <f t="shared" si="17"/>
        <v>8564.4</v>
      </c>
      <c r="K34" s="60">
        <f t="shared" si="12"/>
        <v>9708.4</v>
      </c>
      <c r="L34" s="60">
        <f t="shared" si="13"/>
        <v>8629.4</v>
      </c>
    </row>
    <row r="35" spans="1:12" s="53" customFormat="1" ht="36.75" customHeight="1" x14ac:dyDescent="0.2">
      <c r="A35" s="61"/>
      <c r="B35" s="62" t="s">
        <v>218</v>
      </c>
      <c r="C35" s="63" t="s">
        <v>219</v>
      </c>
      <c r="D35" s="62" t="s">
        <v>151</v>
      </c>
      <c r="E35" s="62" t="s">
        <v>155</v>
      </c>
      <c r="F35" s="64">
        <v>1.35</v>
      </c>
      <c r="G35" s="60">
        <f t="shared" si="14"/>
        <v>7688.2500000000009</v>
      </c>
      <c r="H35" s="60">
        <f t="shared" si="15"/>
        <v>6984.9000000000005</v>
      </c>
      <c r="I35" s="60">
        <f t="shared" si="16"/>
        <v>9005.85</v>
      </c>
      <c r="J35" s="60">
        <f t="shared" si="17"/>
        <v>8893.8000000000011</v>
      </c>
      <c r="K35" s="60">
        <f t="shared" si="12"/>
        <v>10081.800000000001</v>
      </c>
      <c r="L35" s="60">
        <f t="shared" si="13"/>
        <v>8961.3000000000011</v>
      </c>
    </row>
    <row r="36" spans="1:12" s="53" customFormat="1" ht="36.75" customHeight="1" x14ac:dyDescent="0.2">
      <c r="A36" s="61"/>
      <c r="B36" s="62" t="s">
        <v>220</v>
      </c>
      <c r="C36" s="63" t="s">
        <v>221</v>
      </c>
      <c r="D36" s="62" t="s">
        <v>151</v>
      </c>
      <c r="E36" s="62" t="s">
        <v>155</v>
      </c>
      <c r="F36" s="64">
        <v>1.35</v>
      </c>
      <c r="G36" s="60">
        <f t="shared" si="14"/>
        <v>7688.2500000000009</v>
      </c>
      <c r="H36" s="60">
        <f t="shared" si="15"/>
        <v>6984.9000000000005</v>
      </c>
      <c r="I36" s="60">
        <f t="shared" si="16"/>
        <v>9005.85</v>
      </c>
      <c r="J36" s="60">
        <f t="shared" si="17"/>
        <v>8893.8000000000011</v>
      </c>
      <c r="K36" s="60">
        <f t="shared" si="12"/>
        <v>10081.800000000001</v>
      </c>
      <c r="L36" s="60">
        <f t="shared" si="13"/>
        <v>8961.3000000000011</v>
      </c>
    </row>
    <row r="37" spans="1:12" s="53" customFormat="1" ht="36.75" customHeight="1" x14ac:dyDescent="0.2">
      <c r="A37" s="61"/>
      <c r="B37" s="62" t="s">
        <v>222</v>
      </c>
      <c r="C37" s="63" t="s">
        <v>223</v>
      </c>
      <c r="D37" s="62" t="s">
        <v>151</v>
      </c>
      <c r="E37" s="62" t="s">
        <v>155</v>
      </c>
      <c r="F37" s="64">
        <v>1.1500000000000001</v>
      </c>
      <c r="G37" s="60">
        <f t="shared" si="14"/>
        <v>6549.2500000000009</v>
      </c>
      <c r="H37" s="60">
        <f t="shared" si="15"/>
        <v>5950.1</v>
      </c>
      <c r="I37" s="60">
        <f t="shared" si="16"/>
        <v>7671.6500000000005</v>
      </c>
      <c r="J37" s="60">
        <f t="shared" si="17"/>
        <v>7576.2000000000007</v>
      </c>
      <c r="K37" s="60">
        <f t="shared" si="12"/>
        <v>8588.2000000000007</v>
      </c>
      <c r="L37" s="60">
        <f t="shared" si="13"/>
        <v>7633.7000000000007</v>
      </c>
    </row>
    <row r="38" spans="1:12" s="53" customFormat="1" ht="36.75" customHeight="1" x14ac:dyDescent="0.2">
      <c r="A38" s="61"/>
      <c r="B38" s="62" t="s">
        <v>224</v>
      </c>
      <c r="C38" s="63" t="s">
        <v>225</v>
      </c>
      <c r="D38" s="62" t="s">
        <v>151</v>
      </c>
      <c r="E38" s="62" t="s">
        <v>155</v>
      </c>
      <c r="F38" s="64">
        <v>1.3</v>
      </c>
      <c r="G38" s="60">
        <f t="shared" si="14"/>
        <v>7403.5</v>
      </c>
      <c r="H38" s="60">
        <f t="shared" si="15"/>
        <v>6726.2</v>
      </c>
      <c r="I38" s="60">
        <f t="shared" si="16"/>
        <v>8672.3000000000011</v>
      </c>
      <c r="J38" s="60">
        <f t="shared" si="17"/>
        <v>8564.4</v>
      </c>
      <c r="K38" s="60">
        <f t="shared" si="12"/>
        <v>9708.4</v>
      </c>
      <c r="L38" s="60">
        <f t="shared" si="13"/>
        <v>8629.4</v>
      </c>
    </row>
    <row r="39" spans="1:12" s="53" customFormat="1" ht="36.75" customHeight="1" x14ac:dyDescent="0.2">
      <c r="A39" s="61"/>
      <c r="B39" s="62" t="s">
        <v>226</v>
      </c>
      <c r="C39" s="63" t="s">
        <v>227</v>
      </c>
      <c r="D39" s="62" t="s">
        <v>151</v>
      </c>
      <c r="E39" s="62" t="s">
        <v>155</v>
      </c>
      <c r="F39" s="64">
        <v>1.3</v>
      </c>
      <c r="G39" s="60">
        <f t="shared" si="14"/>
        <v>7403.5</v>
      </c>
      <c r="H39" s="60">
        <f t="shared" si="15"/>
        <v>6726.2</v>
      </c>
      <c r="I39" s="60">
        <f t="shared" si="16"/>
        <v>8672.3000000000011</v>
      </c>
      <c r="J39" s="60">
        <f t="shared" si="17"/>
        <v>8564.4</v>
      </c>
      <c r="K39" s="60">
        <f t="shared" si="12"/>
        <v>9708.4</v>
      </c>
      <c r="L39" s="60">
        <f t="shared" si="13"/>
        <v>8629.4</v>
      </c>
    </row>
    <row r="40" spans="1:12" s="53" customFormat="1" ht="36.75" customHeight="1" x14ac:dyDescent="0.2">
      <c r="A40" s="61"/>
      <c r="B40" s="62" t="s">
        <v>228</v>
      </c>
      <c r="C40" s="63" t="s">
        <v>229</v>
      </c>
      <c r="D40" s="62" t="s">
        <v>151</v>
      </c>
      <c r="E40" s="62" t="s">
        <v>155</v>
      </c>
      <c r="F40" s="64">
        <v>1.3</v>
      </c>
      <c r="G40" s="60">
        <f t="shared" si="14"/>
        <v>7403.5</v>
      </c>
      <c r="H40" s="60">
        <f t="shared" si="15"/>
        <v>6726.2</v>
      </c>
      <c r="I40" s="60">
        <f t="shared" si="16"/>
        <v>8672.3000000000011</v>
      </c>
      <c r="J40" s="60">
        <f t="shared" si="17"/>
        <v>8564.4</v>
      </c>
      <c r="K40" s="60">
        <f t="shared" si="12"/>
        <v>9708.4</v>
      </c>
      <c r="L40" s="60">
        <f t="shared" si="13"/>
        <v>8629.4</v>
      </c>
    </row>
    <row r="41" spans="1:12" s="53" customFormat="1" ht="36.75" customHeight="1" x14ac:dyDescent="0.2">
      <c r="A41" s="61"/>
      <c r="B41" s="62" t="s">
        <v>230</v>
      </c>
      <c r="C41" s="63" t="s">
        <v>231</v>
      </c>
      <c r="D41" s="62" t="s">
        <v>151</v>
      </c>
      <c r="E41" s="62" t="s">
        <v>155</v>
      </c>
      <c r="F41" s="64">
        <v>1.3</v>
      </c>
      <c r="G41" s="60">
        <f t="shared" si="14"/>
        <v>7403.5</v>
      </c>
      <c r="H41" s="60">
        <f t="shared" si="15"/>
        <v>6726.2</v>
      </c>
      <c r="I41" s="60">
        <f t="shared" si="16"/>
        <v>8672.3000000000011</v>
      </c>
      <c r="J41" s="60">
        <f t="shared" si="17"/>
        <v>8564.4</v>
      </c>
      <c r="K41" s="60">
        <f t="shared" si="12"/>
        <v>9708.4</v>
      </c>
      <c r="L41" s="60">
        <f t="shared" si="13"/>
        <v>8629.4</v>
      </c>
    </row>
    <row r="42" spans="1:12" s="53" customFormat="1" ht="36.75" customHeight="1" x14ac:dyDescent="0.2">
      <c r="A42" s="61"/>
      <c r="B42" s="62" t="s">
        <v>232</v>
      </c>
      <c r="C42" s="63" t="s">
        <v>233</v>
      </c>
      <c r="D42" s="62" t="s">
        <v>151</v>
      </c>
      <c r="E42" s="62" t="s">
        <v>155</v>
      </c>
      <c r="F42" s="64">
        <v>1.2</v>
      </c>
      <c r="G42" s="60">
        <f t="shared" si="14"/>
        <v>6834</v>
      </c>
      <c r="H42" s="60">
        <f t="shared" si="15"/>
        <v>6208.8</v>
      </c>
      <c r="I42" s="60">
        <f t="shared" si="16"/>
        <v>8005.2</v>
      </c>
      <c r="J42" s="60">
        <f t="shared" si="17"/>
        <v>7905.5999999999995</v>
      </c>
      <c r="K42" s="60">
        <f t="shared" si="12"/>
        <v>8961.6</v>
      </c>
      <c r="L42" s="60">
        <f t="shared" si="13"/>
        <v>7965.5999999999995</v>
      </c>
    </row>
    <row r="43" spans="1:12" s="53" customFormat="1" ht="36.75" customHeight="1" x14ac:dyDescent="0.2">
      <c r="A43" s="61"/>
      <c r="B43" s="62" t="s">
        <v>234</v>
      </c>
      <c r="C43" s="63" t="s">
        <v>235</v>
      </c>
      <c r="D43" s="62" t="s">
        <v>151</v>
      </c>
      <c r="E43" s="62" t="s">
        <v>155</v>
      </c>
      <c r="F43" s="64">
        <v>1.35</v>
      </c>
      <c r="G43" s="60">
        <f t="shared" si="14"/>
        <v>7688.2500000000009</v>
      </c>
      <c r="H43" s="60">
        <f t="shared" si="15"/>
        <v>6984.9000000000005</v>
      </c>
      <c r="I43" s="60">
        <f t="shared" si="16"/>
        <v>9005.85</v>
      </c>
      <c r="J43" s="60">
        <f t="shared" si="17"/>
        <v>8893.8000000000011</v>
      </c>
      <c r="K43" s="60">
        <f t="shared" si="12"/>
        <v>10081.800000000001</v>
      </c>
      <c r="L43" s="60">
        <f t="shared" si="13"/>
        <v>8961.3000000000011</v>
      </c>
    </row>
    <row r="44" spans="1:12" s="53" customFormat="1" ht="36.75" customHeight="1" x14ac:dyDescent="0.2">
      <c r="A44" s="61"/>
      <c r="B44" s="62" t="s">
        <v>236</v>
      </c>
      <c r="C44" s="63" t="s">
        <v>237</v>
      </c>
      <c r="D44" s="62" t="s">
        <v>151</v>
      </c>
      <c r="E44" s="62" t="s">
        <v>155</v>
      </c>
      <c r="F44" s="64">
        <v>1.25</v>
      </c>
      <c r="G44" s="60">
        <f t="shared" si="14"/>
        <v>7118.75</v>
      </c>
      <c r="H44" s="60">
        <f t="shared" si="15"/>
        <v>6467.5</v>
      </c>
      <c r="I44" s="60">
        <f t="shared" si="16"/>
        <v>8338.75</v>
      </c>
      <c r="J44" s="60">
        <f t="shared" si="17"/>
        <v>8235</v>
      </c>
      <c r="K44" s="60">
        <f t="shared" si="12"/>
        <v>9335</v>
      </c>
      <c r="L44" s="60">
        <f t="shared" si="13"/>
        <v>8297.5</v>
      </c>
    </row>
    <row r="45" spans="1:12" s="53" customFormat="1" ht="36.75" customHeight="1" x14ac:dyDescent="0.2">
      <c r="A45" s="61"/>
      <c r="B45" s="62" t="s">
        <v>238</v>
      </c>
      <c r="C45" s="63" t="s">
        <v>239</v>
      </c>
      <c r="D45" s="62" t="s">
        <v>151</v>
      </c>
      <c r="E45" s="62" t="s">
        <v>155</v>
      </c>
      <c r="F45" s="64">
        <v>1.35</v>
      </c>
      <c r="G45" s="60">
        <f t="shared" si="14"/>
        <v>7688.2500000000009</v>
      </c>
      <c r="H45" s="60">
        <f t="shared" si="15"/>
        <v>6984.9000000000005</v>
      </c>
      <c r="I45" s="60">
        <f t="shared" si="16"/>
        <v>9005.85</v>
      </c>
      <c r="J45" s="60">
        <f t="shared" si="17"/>
        <v>8893.8000000000011</v>
      </c>
      <c r="K45" s="60">
        <f t="shared" si="12"/>
        <v>10081.800000000001</v>
      </c>
      <c r="L45" s="60">
        <f t="shared" si="13"/>
        <v>8961.3000000000011</v>
      </c>
    </row>
    <row r="46" spans="1:12" s="53" customFormat="1" ht="36.75" customHeight="1" x14ac:dyDescent="0.2">
      <c r="A46" s="61"/>
      <c r="B46" s="62" t="s">
        <v>240</v>
      </c>
      <c r="C46" s="63" t="s">
        <v>241</v>
      </c>
      <c r="D46" s="62" t="s">
        <v>151</v>
      </c>
      <c r="E46" s="62" t="s">
        <v>155</v>
      </c>
      <c r="F46" s="64">
        <v>1.4000000000000001</v>
      </c>
      <c r="G46" s="60">
        <f t="shared" si="14"/>
        <v>7973.0000000000009</v>
      </c>
      <c r="H46" s="60">
        <f t="shared" si="15"/>
        <v>7243.6</v>
      </c>
      <c r="I46" s="60">
        <f t="shared" si="16"/>
        <v>9339.4000000000015</v>
      </c>
      <c r="J46" s="60">
        <f t="shared" si="17"/>
        <v>9223.2000000000007</v>
      </c>
      <c r="K46" s="60">
        <f t="shared" si="12"/>
        <v>10455.200000000001</v>
      </c>
      <c r="L46" s="60">
        <f t="shared" si="13"/>
        <v>9293.2000000000007</v>
      </c>
    </row>
    <row r="47" spans="1:12" s="53" customFormat="1" ht="36.75" customHeight="1" x14ac:dyDescent="0.2">
      <c r="A47" s="61"/>
      <c r="B47" s="67">
        <v>11806</v>
      </c>
      <c r="C47" s="63" t="s">
        <v>242</v>
      </c>
      <c r="D47" s="62" t="s">
        <v>198</v>
      </c>
      <c r="E47" s="62" t="s">
        <v>199</v>
      </c>
      <c r="F47" s="64">
        <v>1</v>
      </c>
      <c r="G47" s="60">
        <v>6425</v>
      </c>
      <c r="H47" s="60">
        <v>6422</v>
      </c>
      <c r="I47" s="60">
        <v>7826</v>
      </c>
      <c r="J47" s="65">
        <v>7641</v>
      </c>
      <c r="K47" s="66">
        <v>8670</v>
      </c>
      <c r="L47" s="60">
        <v>7716</v>
      </c>
    </row>
    <row r="48" spans="1:12" s="53" customFormat="1" ht="36.75" customHeight="1" x14ac:dyDescent="0.2">
      <c r="A48" s="61"/>
      <c r="B48" s="62" t="s">
        <v>243</v>
      </c>
      <c r="C48" s="71" t="s">
        <v>244</v>
      </c>
      <c r="D48" s="62" t="s">
        <v>198</v>
      </c>
      <c r="E48" s="62" t="s">
        <v>199</v>
      </c>
      <c r="F48" s="64">
        <v>1</v>
      </c>
      <c r="G48" s="60">
        <v>6425</v>
      </c>
      <c r="H48" s="60">
        <v>6422</v>
      </c>
      <c r="I48" s="60">
        <v>7826</v>
      </c>
      <c r="J48" s="65">
        <v>7641</v>
      </c>
      <c r="K48" s="66">
        <v>8670</v>
      </c>
      <c r="L48" s="60">
        <v>7716</v>
      </c>
    </row>
    <row r="49" spans="1:12" s="53" customFormat="1" ht="36.75" customHeight="1" x14ac:dyDescent="0.2">
      <c r="A49" s="68"/>
      <c r="B49" s="68"/>
      <c r="C49" s="68"/>
      <c r="D49" s="68"/>
      <c r="E49" s="68"/>
      <c r="F49" s="69"/>
      <c r="G49" s="70"/>
      <c r="H49" s="70"/>
      <c r="I49" s="70"/>
      <c r="J49" s="70"/>
      <c r="K49" s="70"/>
      <c r="L49" s="70"/>
    </row>
    <row r="50" spans="1:12" s="53" customFormat="1" ht="36.75" customHeight="1" x14ac:dyDescent="0.2">
      <c r="A50" s="61" t="s">
        <v>245</v>
      </c>
      <c r="B50" s="62" t="s">
        <v>246</v>
      </c>
      <c r="C50" s="63" t="s">
        <v>247</v>
      </c>
      <c r="D50" s="62" t="s">
        <v>151</v>
      </c>
      <c r="E50" s="62" t="s">
        <v>152</v>
      </c>
      <c r="F50" s="64">
        <v>1.1000000000000001</v>
      </c>
      <c r="G50" s="60">
        <f>5695*F50</f>
        <v>6264.5000000000009</v>
      </c>
      <c r="H50" s="60">
        <f>5174*F50</f>
        <v>5691.4000000000005</v>
      </c>
      <c r="I50" s="60">
        <f>6671*F50</f>
        <v>7338.1</v>
      </c>
      <c r="J50" s="60">
        <f>6588*F50</f>
        <v>7246.8</v>
      </c>
      <c r="K50" s="60">
        <f t="shared" ref="K50:K68" si="18">7468*F50</f>
        <v>8214.8000000000011</v>
      </c>
      <c r="L50" s="60">
        <f t="shared" ref="L50:L68" si="19">6638*F50</f>
        <v>7301.8</v>
      </c>
    </row>
    <row r="51" spans="1:12" s="53" customFormat="1" ht="36.75" customHeight="1" x14ac:dyDescent="0.2">
      <c r="A51" s="61" t="s">
        <v>28</v>
      </c>
      <c r="B51" s="62" t="s">
        <v>248</v>
      </c>
      <c r="C51" s="63" t="s">
        <v>249</v>
      </c>
      <c r="D51" s="62" t="s">
        <v>151</v>
      </c>
      <c r="E51" s="62" t="s">
        <v>155</v>
      </c>
      <c r="F51" s="64">
        <v>1.35</v>
      </c>
      <c r="G51" s="60">
        <f t="shared" ref="G51:G56" si="20">5695*F51</f>
        <v>7688.2500000000009</v>
      </c>
      <c r="H51" s="60">
        <f t="shared" ref="H51:H56" si="21">5174*F51</f>
        <v>6984.9000000000005</v>
      </c>
      <c r="I51" s="60">
        <f t="shared" ref="I51:I56" si="22">6671*F51</f>
        <v>9005.85</v>
      </c>
      <c r="J51" s="60">
        <f t="shared" ref="J51:J56" si="23">6588*F51</f>
        <v>8893.8000000000011</v>
      </c>
      <c r="K51" s="60">
        <f t="shared" si="18"/>
        <v>10081.800000000001</v>
      </c>
      <c r="L51" s="60">
        <f t="shared" si="19"/>
        <v>8961.3000000000011</v>
      </c>
    </row>
    <row r="52" spans="1:12" s="53" customFormat="1" ht="36.75" customHeight="1" x14ac:dyDescent="0.2">
      <c r="A52" s="61"/>
      <c r="B52" s="62" t="s">
        <v>250</v>
      </c>
      <c r="C52" s="63" t="s">
        <v>251</v>
      </c>
      <c r="D52" s="62" t="s">
        <v>151</v>
      </c>
      <c r="E52" s="62" t="s">
        <v>155</v>
      </c>
      <c r="F52" s="64">
        <v>1.35</v>
      </c>
      <c r="G52" s="60">
        <f t="shared" si="20"/>
        <v>7688.2500000000009</v>
      </c>
      <c r="H52" s="60">
        <f t="shared" si="21"/>
        <v>6984.9000000000005</v>
      </c>
      <c r="I52" s="60">
        <f t="shared" si="22"/>
        <v>9005.85</v>
      </c>
      <c r="J52" s="60">
        <f t="shared" si="23"/>
        <v>8893.8000000000011</v>
      </c>
      <c r="K52" s="60">
        <f t="shared" si="18"/>
        <v>10081.800000000001</v>
      </c>
      <c r="L52" s="60">
        <f t="shared" si="19"/>
        <v>8961.3000000000011</v>
      </c>
    </row>
    <row r="53" spans="1:12" s="53" customFormat="1" ht="36.75" customHeight="1" x14ac:dyDescent="0.2">
      <c r="A53" s="61"/>
      <c r="B53" s="62" t="s">
        <v>252</v>
      </c>
      <c r="C53" s="63" t="s">
        <v>253</v>
      </c>
      <c r="D53" s="62" t="s">
        <v>151</v>
      </c>
      <c r="E53" s="62" t="s">
        <v>155</v>
      </c>
      <c r="F53" s="64">
        <v>1.1500000000000001</v>
      </c>
      <c r="G53" s="60">
        <f t="shared" si="20"/>
        <v>6549.2500000000009</v>
      </c>
      <c r="H53" s="60">
        <f t="shared" si="21"/>
        <v>5950.1</v>
      </c>
      <c r="I53" s="60">
        <f t="shared" si="22"/>
        <v>7671.6500000000005</v>
      </c>
      <c r="J53" s="60">
        <f t="shared" si="23"/>
        <v>7576.2000000000007</v>
      </c>
      <c r="K53" s="60">
        <f t="shared" si="18"/>
        <v>8588.2000000000007</v>
      </c>
      <c r="L53" s="60">
        <f t="shared" si="19"/>
        <v>7633.7000000000007</v>
      </c>
    </row>
    <row r="54" spans="1:12" s="53" customFormat="1" ht="36.75" customHeight="1" x14ac:dyDescent="0.2">
      <c r="A54" s="61"/>
      <c r="B54" s="62" t="s">
        <v>254</v>
      </c>
      <c r="C54" s="63" t="s">
        <v>255</v>
      </c>
      <c r="D54" s="62" t="s">
        <v>151</v>
      </c>
      <c r="E54" s="62" t="s">
        <v>155</v>
      </c>
      <c r="F54" s="64">
        <v>1.3</v>
      </c>
      <c r="G54" s="60">
        <f t="shared" si="20"/>
        <v>7403.5</v>
      </c>
      <c r="H54" s="60">
        <f t="shared" si="21"/>
        <v>6726.2</v>
      </c>
      <c r="I54" s="60">
        <f t="shared" si="22"/>
        <v>8672.3000000000011</v>
      </c>
      <c r="J54" s="60">
        <f t="shared" si="23"/>
        <v>8564.4</v>
      </c>
      <c r="K54" s="60">
        <f t="shared" si="18"/>
        <v>9708.4</v>
      </c>
      <c r="L54" s="60">
        <f t="shared" si="19"/>
        <v>8629.4</v>
      </c>
    </row>
    <row r="55" spans="1:12" s="53" customFormat="1" ht="36.75" customHeight="1" x14ac:dyDescent="0.2">
      <c r="A55" s="61"/>
      <c r="B55" s="62" t="s">
        <v>256</v>
      </c>
      <c r="C55" s="63" t="s">
        <v>257</v>
      </c>
      <c r="D55" s="62" t="s">
        <v>151</v>
      </c>
      <c r="E55" s="62" t="s">
        <v>155</v>
      </c>
      <c r="F55" s="64">
        <v>1.1500000000000001</v>
      </c>
      <c r="G55" s="60">
        <f t="shared" si="20"/>
        <v>6549.2500000000009</v>
      </c>
      <c r="H55" s="60">
        <f t="shared" si="21"/>
        <v>5950.1</v>
      </c>
      <c r="I55" s="60">
        <f t="shared" si="22"/>
        <v>7671.6500000000005</v>
      </c>
      <c r="J55" s="60">
        <f t="shared" si="23"/>
        <v>7576.2000000000007</v>
      </c>
      <c r="K55" s="60">
        <f t="shared" si="18"/>
        <v>8588.2000000000007</v>
      </c>
      <c r="L55" s="60">
        <f t="shared" si="19"/>
        <v>7633.7000000000007</v>
      </c>
    </row>
    <row r="56" spans="1:12" s="53" customFormat="1" ht="36.75" customHeight="1" x14ac:dyDescent="0.2">
      <c r="A56" s="61"/>
      <c r="B56" s="62" t="s">
        <v>258</v>
      </c>
      <c r="C56" s="63" t="s">
        <v>259</v>
      </c>
      <c r="D56" s="62" t="s">
        <v>151</v>
      </c>
      <c r="E56" s="62" t="s">
        <v>155</v>
      </c>
      <c r="F56" s="64">
        <v>1.35</v>
      </c>
      <c r="G56" s="60">
        <f t="shared" si="20"/>
        <v>7688.2500000000009</v>
      </c>
      <c r="H56" s="60">
        <f t="shared" si="21"/>
        <v>6984.9000000000005</v>
      </c>
      <c r="I56" s="60">
        <f t="shared" si="22"/>
        <v>9005.85</v>
      </c>
      <c r="J56" s="60">
        <f t="shared" si="23"/>
        <v>8893.8000000000011</v>
      </c>
      <c r="K56" s="60">
        <f t="shared" si="18"/>
        <v>10081.800000000001</v>
      </c>
      <c r="L56" s="60">
        <f t="shared" si="19"/>
        <v>8961.3000000000011</v>
      </c>
    </row>
    <row r="57" spans="1:12" s="53" customFormat="1" ht="36.75" customHeight="1" x14ac:dyDescent="0.2">
      <c r="A57" s="68"/>
      <c r="B57" s="68"/>
      <c r="C57" s="68"/>
      <c r="D57" s="68"/>
      <c r="E57" s="68"/>
      <c r="F57" s="69"/>
      <c r="G57" s="70"/>
      <c r="H57" s="70"/>
      <c r="I57" s="70"/>
      <c r="J57" s="70"/>
      <c r="K57" s="70"/>
      <c r="L57" s="70"/>
    </row>
    <row r="58" spans="1:12" s="53" customFormat="1" ht="36.75" customHeight="1" x14ac:dyDescent="0.2">
      <c r="A58" s="61" t="s">
        <v>260</v>
      </c>
      <c r="B58" s="62" t="s">
        <v>261</v>
      </c>
      <c r="C58" s="63" t="s">
        <v>262</v>
      </c>
      <c r="D58" s="62" t="s">
        <v>151</v>
      </c>
      <c r="E58" s="62" t="s">
        <v>152</v>
      </c>
      <c r="F58" s="64">
        <v>1.1000000000000001</v>
      </c>
      <c r="G58" s="60">
        <f>5695*F58</f>
        <v>6264.5000000000009</v>
      </c>
      <c r="H58" s="60">
        <f>5174*F58</f>
        <v>5691.4000000000005</v>
      </c>
      <c r="I58" s="60">
        <f>6671*F58</f>
        <v>7338.1</v>
      </c>
      <c r="J58" s="60">
        <f>6588*F58</f>
        <v>7246.8</v>
      </c>
      <c r="K58" s="60">
        <f t="shared" si="18"/>
        <v>8214.8000000000011</v>
      </c>
      <c r="L58" s="60">
        <f t="shared" si="19"/>
        <v>7301.8</v>
      </c>
    </row>
    <row r="59" spans="1:12" s="53" customFormat="1" ht="36.75" customHeight="1" x14ac:dyDescent="0.2">
      <c r="A59" s="61" t="s">
        <v>29</v>
      </c>
      <c r="B59" s="62" t="s">
        <v>263</v>
      </c>
      <c r="C59" s="63" t="s">
        <v>264</v>
      </c>
      <c r="D59" s="62" t="s">
        <v>151</v>
      </c>
      <c r="E59" s="62" t="s">
        <v>152</v>
      </c>
      <c r="F59" s="64">
        <v>1.1500000000000001</v>
      </c>
      <c r="G59" s="60">
        <f t="shared" ref="G59:G68" si="24">5695*F59</f>
        <v>6549.2500000000009</v>
      </c>
      <c r="H59" s="60">
        <f t="shared" ref="H59:H68" si="25">5174*F59</f>
        <v>5950.1</v>
      </c>
      <c r="I59" s="60">
        <f t="shared" ref="I59:I68" si="26">6671*F59</f>
        <v>7671.6500000000005</v>
      </c>
      <c r="J59" s="60">
        <f t="shared" ref="J59:J68" si="27">6588*F59</f>
        <v>7576.2000000000007</v>
      </c>
      <c r="K59" s="60">
        <f t="shared" si="18"/>
        <v>8588.2000000000007</v>
      </c>
      <c r="L59" s="60">
        <f t="shared" si="19"/>
        <v>7633.7000000000007</v>
      </c>
    </row>
    <row r="60" spans="1:12" s="53" customFormat="1" ht="36.75" customHeight="1" x14ac:dyDescent="0.2">
      <c r="A60" s="61"/>
      <c r="B60" s="62" t="s">
        <v>265</v>
      </c>
      <c r="C60" s="63" t="s">
        <v>266</v>
      </c>
      <c r="D60" s="62" t="s">
        <v>151</v>
      </c>
      <c r="E60" s="62" t="s">
        <v>155</v>
      </c>
      <c r="F60" s="64">
        <v>1.1500000000000001</v>
      </c>
      <c r="G60" s="60">
        <f t="shared" si="24"/>
        <v>6549.2500000000009</v>
      </c>
      <c r="H60" s="60">
        <f t="shared" si="25"/>
        <v>5950.1</v>
      </c>
      <c r="I60" s="60">
        <f t="shared" si="26"/>
        <v>7671.6500000000005</v>
      </c>
      <c r="J60" s="60">
        <f t="shared" si="27"/>
        <v>7576.2000000000007</v>
      </c>
      <c r="K60" s="60">
        <f t="shared" si="18"/>
        <v>8588.2000000000007</v>
      </c>
      <c r="L60" s="60">
        <f t="shared" si="19"/>
        <v>7633.7000000000007</v>
      </c>
    </row>
    <row r="61" spans="1:12" s="53" customFormat="1" ht="36.75" customHeight="1" x14ac:dyDescent="0.2">
      <c r="A61" s="61"/>
      <c r="B61" s="62" t="s">
        <v>267</v>
      </c>
      <c r="C61" s="63" t="s">
        <v>268</v>
      </c>
      <c r="D61" s="62" t="s">
        <v>151</v>
      </c>
      <c r="E61" s="62" t="s">
        <v>155</v>
      </c>
      <c r="F61" s="64">
        <v>1.1500000000000001</v>
      </c>
      <c r="G61" s="60">
        <f t="shared" si="24"/>
        <v>6549.2500000000009</v>
      </c>
      <c r="H61" s="60">
        <f t="shared" si="25"/>
        <v>5950.1</v>
      </c>
      <c r="I61" s="60">
        <f t="shared" si="26"/>
        <v>7671.6500000000005</v>
      </c>
      <c r="J61" s="60">
        <f t="shared" si="27"/>
        <v>7576.2000000000007</v>
      </c>
      <c r="K61" s="60">
        <f t="shared" si="18"/>
        <v>8588.2000000000007</v>
      </c>
      <c r="L61" s="60">
        <f t="shared" si="19"/>
        <v>7633.7000000000007</v>
      </c>
    </row>
    <row r="62" spans="1:12" s="53" customFormat="1" ht="36.75" customHeight="1" x14ac:dyDescent="0.2">
      <c r="A62" s="61"/>
      <c r="B62" s="62" t="s">
        <v>269</v>
      </c>
      <c r="C62" s="63" t="s">
        <v>270</v>
      </c>
      <c r="D62" s="62" t="s">
        <v>151</v>
      </c>
      <c r="E62" s="62" t="s">
        <v>155</v>
      </c>
      <c r="F62" s="64">
        <v>1.1000000000000001</v>
      </c>
      <c r="G62" s="60">
        <f t="shared" si="24"/>
        <v>6264.5000000000009</v>
      </c>
      <c r="H62" s="60">
        <f t="shared" si="25"/>
        <v>5691.4000000000005</v>
      </c>
      <c r="I62" s="60">
        <f t="shared" si="26"/>
        <v>7338.1</v>
      </c>
      <c r="J62" s="60">
        <f t="shared" si="27"/>
        <v>7246.8</v>
      </c>
      <c r="K62" s="60">
        <f t="shared" si="18"/>
        <v>8214.8000000000011</v>
      </c>
      <c r="L62" s="60">
        <f t="shared" si="19"/>
        <v>7301.8</v>
      </c>
    </row>
    <row r="63" spans="1:12" s="53" customFormat="1" ht="36.75" customHeight="1" x14ac:dyDescent="0.2">
      <c r="A63" s="61"/>
      <c r="B63" s="62" t="s">
        <v>271</v>
      </c>
      <c r="C63" s="63" t="s">
        <v>272</v>
      </c>
      <c r="D63" s="62" t="s">
        <v>151</v>
      </c>
      <c r="E63" s="62" t="s">
        <v>155</v>
      </c>
      <c r="F63" s="64">
        <v>1.25</v>
      </c>
      <c r="G63" s="60">
        <f t="shared" si="24"/>
        <v>7118.75</v>
      </c>
      <c r="H63" s="60">
        <f t="shared" si="25"/>
        <v>6467.5</v>
      </c>
      <c r="I63" s="60">
        <f t="shared" si="26"/>
        <v>8338.75</v>
      </c>
      <c r="J63" s="60">
        <f t="shared" si="27"/>
        <v>8235</v>
      </c>
      <c r="K63" s="60">
        <f t="shared" si="18"/>
        <v>9335</v>
      </c>
      <c r="L63" s="60">
        <f t="shared" si="19"/>
        <v>8297.5</v>
      </c>
    </row>
    <row r="64" spans="1:12" s="53" customFormat="1" ht="36.75" customHeight="1" x14ac:dyDescent="0.2">
      <c r="A64" s="61"/>
      <c r="B64" s="62" t="s">
        <v>273</v>
      </c>
      <c r="C64" s="63" t="s">
        <v>274</v>
      </c>
      <c r="D64" s="62" t="s">
        <v>151</v>
      </c>
      <c r="E64" s="62" t="s">
        <v>155</v>
      </c>
      <c r="F64" s="64">
        <v>1.3</v>
      </c>
      <c r="G64" s="60">
        <f t="shared" si="24"/>
        <v>7403.5</v>
      </c>
      <c r="H64" s="60">
        <f t="shared" si="25"/>
        <v>6726.2</v>
      </c>
      <c r="I64" s="60">
        <f t="shared" si="26"/>
        <v>8672.3000000000011</v>
      </c>
      <c r="J64" s="60">
        <f t="shared" si="27"/>
        <v>8564.4</v>
      </c>
      <c r="K64" s="60">
        <f t="shared" si="18"/>
        <v>9708.4</v>
      </c>
      <c r="L64" s="60">
        <f t="shared" si="19"/>
        <v>8629.4</v>
      </c>
    </row>
    <row r="65" spans="1:12" s="53" customFormat="1" ht="36.75" customHeight="1" x14ac:dyDescent="0.2">
      <c r="A65" s="61"/>
      <c r="B65" s="62" t="s">
        <v>275</v>
      </c>
      <c r="C65" s="63" t="s">
        <v>276</v>
      </c>
      <c r="D65" s="62" t="s">
        <v>151</v>
      </c>
      <c r="E65" s="62" t="s">
        <v>155</v>
      </c>
      <c r="F65" s="64">
        <v>1.35</v>
      </c>
      <c r="G65" s="60">
        <f t="shared" si="24"/>
        <v>7688.2500000000009</v>
      </c>
      <c r="H65" s="60">
        <f t="shared" si="25"/>
        <v>6984.9000000000005</v>
      </c>
      <c r="I65" s="60">
        <f t="shared" si="26"/>
        <v>9005.85</v>
      </c>
      <c r="J65" s="60">
        <f t="shared" si="27"/>
        <v>8893.8000000000011</v>
      </c>
      <c r="K65" s="60">
        <f t="shared" si="18"/>
        <v>10081.800000000001</v>
      </c>
      <c r="L65" s="60">
        <f t="shared" si="19"/>
        <v>8961.3000000000011</v>
      </c>
    </row>
    <row r="66" spans="1:12" s="53" customFormat="1" ht="36.75" customHeight="1" x14ac:dyDescent="0.2">
      <c r="A66" s="61"/>
      <c r="B66" s="62" t="s">
        <v>277</v>
      </c>
      <c r="C66" s="63" t="s">
        <v>278</v>
      </c>
      <c r="D66" s="62" t="s">
        <v>151</v>
      </c>
      <c r="E66" s="62" t="s">
        <v>155</v>
      </c>
      <c r="F66" s="64">
        <v>1.35</v>
      </c>
      <c r="G66" s="60">
        <f t="shared" si="24"/>
        <v>7688.2500000000009</v>
      </c>
      <c r="H66" s="60">
        <f t="shared" si="25"/>
        <v>6984.9000000000005</v>
      </c>
      <c r="I66" s="60">
        <f t="shared" si="26"/>
        <v>9005.85</v>
      </c>
      <c r="J66" s="60">
        <f t="shared" si="27"/>
        <v>8893.8000000000011</v>
      </c>
      <c r="K66" s="60">
        <f t="shared" si="18"/>
        <v>10081.800000000001</v>
      </c>
      <c r="L66" s="60">
        <f t="shared" si="19"/>
        <v>8961.3000000000011</v>
      </c>
    </row>
    <row r="67" spans="1:12" s="53" customFormat="1" ht="36.75" customHeight="1" x14ac:dyDescent="0.2">
      <c r="A67" s="61"/>
      <c r="B67" s="62" t="s">
        <v>279</v>
      </c>
      <c r="C67" s="63" t="s">
        <v>280</v>
      </c>
      <c r="D67" s="62" t="s">
        <v>151</v>
      </c>
      <c r="E67" s="62" t="s">
        <v>155</v>
      </c>
      <c r="F67" s="64">
        <v>1.3</v>
      </c>
      <c r="G67" s="60">
        <f t="shared" si="24"/>
        <v>7403.5</v>
      </c>
      <c r="H67" s="60">
        <f t="shared" si="25"/>
        <v>6726.2</v>
      </c>
      <c r="I67" s="60">
        <f t="shared" si="26"/>
        <v>8672.3000000000011</v>
      </c>
      <c r="J67" s="60">
        <f t="shared" si="27"/>
        <v>8564.4</v>
      </c>
      <c r="K67" s="60">
        <f t="shared" si="18"/>
        <v>9708.4</v>
      </c>
      <c r="L67" s="60">
        <f t="shared" si="19"/>
        <v>8629.4</v>
      </c>
    </row>
    <row r="68" spans="1:12" s="53" customFormat="1" ht="36.75" customHeight="1" x14ac:dyDescent="0.2">
      <c r="A68" s="61"/>
      <c r="B68" s="62" t="s">
        <v>281</v>
      </c>
      <c r="C68" s="63" t="s">
        <v>282</v>
      </c>
      <c r="D68" s="62" t="s">
        <v>151</v>
      </c>
      <c r="E68" s="62" t="s">
        <v>155</v>
      </c>
      <c r="F68" s="64">
        <v>1.3</v>
      </c>
      <c r="G68" s="60">
        <f t="shared" si="24"/>
        <v>7403.5</v>
      </c>
      <c r="H68" s="60">
        <f t="shared" si="25"/>
        <v>6726.2</v>
      </c>
      <c r="I68" s="60">
        <f t="shared" si="26"/>
        <v>8672.3000000000011</v>
      </c>
      <c r="J68" s="60">
        <f t="shared" si="27"/>
        <v>8564.4</v>
      </c>
      <c r="K68" s="60">
        <f t="shared" si="18"/>
        <v>9708.4</v>
      </c>
      <c r="L68" s="60">
        <f t="shared" si="19"/>
        <v>8629.4</v>
      </c>
    </row>
    <row r="69" spans="1:12" s="53" customFormat="1" ht="36.75" customHeight="1" x14ac:dyDescent="0.2">
      <c r="A69" s="61"/>
      <c r="B69" s="62" t="s">
        <v>283</v>
      </c>
      <c r="C69" s="63" t="s">
        <v>284</v>
      </c>
      <c r="D69" s="62" t="s">
        <v>175</v>
      </c>
      <c r="E69" s="62" t="s">
        <v>285</v>
      </c>
      <c r="F69" s="64">
        <v>1</v>
      </c>
      <c r="G69" s="60">
        <v>6425</v>
      </c>
      <c r="H69" s="60">
        <v>6422</v>
      </c>
      <c r="I69" s="60">
        <v>7826</v>
      </c>
      <c r="J69" s="65">
        <v>7641</v>
      </c>
      <c r="K69" s="66">
        <v>8670</v>
      </c>
      <c r="L69" s="60">
        <v>7716</v>
      </c>
    </row>
    <row r="70" spans="1:12" s="53" customFormat="1" ht="36.75" customHeight="1" x14ac:dyDescent="0.2">
      <c r="A70" s="61"/>
      <c r="B70" s="62" t="s">
        <v>286</v>
      </c>
      <c r="C70" s="63" t="s">
        <v>287</v>
      </c>
      <c r="D70" s="62" t="s">
        <v>166</v>
      </c>
      <c r="E70" s="62" t="s">
        <v>167</v>
      </c>
      <c r="F70" s="64">
        <v>1</v>
      </c>
      <c r="G70" s="60">
        <v>6425</v>
      </c>
      <c r="H70" s="60">
        <v>6422</v>
      </c>
      <c r="I70" s="60">
        <v>7826</v>
      </c>
      <c r="J70" s="65">
        <v>7641</v>
      </c>
      <c r="K70" s="66">
        <v>8670</v>
      </c>
      <c r="L70" s="60">
        <v>7716</v>
      </c>
    </row>
    <row r="71" spans="1:12" s="53" customFormat="1" ht="36.75" customHeight="1" x14ac:dyDescent="0.2">
      <c r="A71" s="61"/>
      <c r="B71" s="62" t="s">
        <v>288</v>
      </c>
      <c r="C71" s="63" t="s">
        <v>289</v>
      </c>
      <c r="D71" s="62" t="s">
        <v>175</v>
      </c>
      <c r="E71" s="62" t="s">
        <v>285</v>
      </c>
      <c r="F71" s="64">
        <v>1</v>
      </c>
      <c r="G71" s="60">
        <v>6425</v>
      </c>
      <c r="H71" s="60">
        <v>6422</v>
      </c>
      <c r="I71" s="60">
        <v>7826</v>
      </c>
      <c r="J71" s="65">
        <v>7641</v>
      </c>
      <c r="K71" s="66">
        <v>8670</v>
      </c>
      <c r="L71" s="60">
        <v>7716</v>
      </c>
    </row>
    <row r="72" spans="1:12" s="53" customFormat="1" ht="36.75" customHeight="1" x14ac:dyDescent="0.2">
      <c r="A72" s="68"/>
      <c r="B72" s="68"/>
      <c r="C72" s="68"/>
      <c r="D72" s="68"/>
      <c r="E72" s="68"/>
      <c r="F72" s="69"/>
      <c r="G72" s="70"/>
      <c r="H72" s="70"/>
      <c r="I72" s="70"/>
      <c r="J72" s="70"/>
      <c r="K72" s="70"/>
      <c r="L72" s="70"/>
    </row>
    <row r="73" spans="1:12" s="53" customFormat="1" ht="36.75" customHeight="1" x14ac:dyDescent="0.2">
      <c r="A73" s="61" t="s">
        <v>290</v>
      </c>
      <c r="B73" s="62" t="s">
        <v>291</v>
      </c>
      <c r="C73" s="63" t="s">
        <v>292</v>
      </c>
      <c r="D73" s="62" t="s">
        <v>151</v>
      </c>
      <c r="E73" s="62" t="s">
        <v>152</v>
      </c>
      <c r="F73" s="64">
        <v>1.1500000000000001</v>
      </c>
      <c r="G73" s="60">
        <f>5695*F73</f>
        <v>6549.2500000000009</v>
      </c>
      <c r="H73" s="60">
        <f>5174*F73</f>
        <v>5950.1</v>
      </c>
      <c r="I73" s="60">
        <f>6671*F73</f>
        <v>7671.6500000000005</v>
      </c>
      <c r="J73" s="60">
        <f>6588*F73</f>
        <v>7576.2000000000007</v>
      </c>
      <c r="K73" s="60">
        <f t="shared" ref="K73:K91" si="28">7468*F73</f>
        <v>8588.2000000000007</v>
      </c>
      <c r="L73" s="60">
        <f t="shared" ref="L73:L91" si="29">6638*F73</f>
        <v>7633.7000000000007</v>
      </c>
    </row>
    <row r="74" spans="1:12" s="53" customFormat="1" ht="36.75" customHeight="1" x14ac:dyDescent="0.2">
      <c r="A74" s="61" t="s">
        <v>30</v>
      </c>
      <c r="B74" s="62" t="s">
        <v>293</v>
      </c>
      <c r="C74" s="63" t="s">
        <v>294</v>
      </c>
      <c r="D74" s="62" t="s">
        <v>151</v>
      </c>
      <c r="E74" s="62" t="s">
        <v>152</v>
      </c>
      <c r="F74" s="64">
        <v>1.1500000000000001</v>
      </c>
      <c r="G74" s="60">
        <f t="shared" ref="G74:G78" si="30">5695*F74</f>
        <v>6549.2500000000009</v>
      </c>
      <c r="H74" s="60">
        <f t="shared" ref="H74:H78" si="31">5174*F74</f>
        <v>5950.1</v>
      </c>
      <c r="I74" s="60">
        <f t="shared" ref="I74:I78" si="32">6671*F74</f>
        <v>7671.6500000000005</v>
      </c>
      <c r="J74" s="60">
        <f t="shared" ref="J74:J78" si="33">6588*F74</f>
        <v>7576.2000000000007</v>
      </c>
      <c r="K74" s="60">
        <f t="shared" si="28"/>
        <v>8588.2000000000007</v>
      </c>
      <c r="L74" s="60">
        <f t="shared" si="29"/>
        <v>7633.7000000000007</v>
      </c>
    </row>
    <row r="75" spans="1:12" s="53" customFormat="1" ht="36.75" customHeight="1" x14ac:dyDescent="0.2">
      <c r="A75" s="61"/>
      <c r="B75" s="62" t="s">
        <v>295</v>
      </c>
      <c r="C75" s="63" t="s">
        <v>296</v>
      </c>
      <c r="D75" s="62" t="s">
        <v>151</v>
      </c>
      <c r="E75" s="62" t="s">
        <v>155</v>
      </c>
      <c r="F75" s="64">
        <v>1.3</v>
      </c>
      <c r="G75" s="60">
        <f t="shared" si="30"/>
        <v>7403.5</v>
      </c>
      <c r="H75" s="60">
        <f t="shared" si="31"/>
        <v>6726.2</v>
      </c>
      <c r="I75" s="60">
        <f t="shared" si="32"/>
        <v>8672.3000000000011</v>
      </c>
      <c r="J75" s="60">
        <f t="shared" si="33"/>
        <v>8564.4</v>
      </c>
      <c r="K75" s="60">
        <f t="shared" si="28"/>
        <v>9708.4</v>
      </c>
      <c r="L75" s="60">
        <f t="shared" si="29"/>
        <v>8629.4</v>
      </c>
    </row>
    <row r="76" spans="1:12" s="53" customFormat="1" ht="36.75" customHeight="1" x14ac:dyDescent="0.2">
      <c r="A76" s="61"/>
      <c r="B76" s="62" t="s">
        <v>297</v>
      </c>
      <c r="C76" s="63" t="s">
        <v>298</v>
      </c>
      <c r="D76" s="62" t="s">
        <v>151</v>
      </c>
      <c r="E76" s="62" t="s">
        <v>155</v>
      </c>
      <c r="F76" s="64">
        <v>1.35</v>
      </c>
      <c r="G76" s="60">
        <f t="shared" si="30"/>
        <v>7688.2500000000009</v>
      </c>
      <c r="H76" s="60">
        <f t="shared" si="31"/>
        <v>6984.9000000000005</v>
      </c>
      <c r="I76" s="60">
        <f t="shared" si="32"/>
        <v>9005.85</v>
      </c>
      <c r="J76" s="60">
        <f t="shared" si="33"/>
        <v>8893.8000000000011</v>
      </c>
      <c r="K76" s="60">
        <f t="shared" si="28"/>
        <v>10081.800000000001</v>
      </c>
      <c r="L76" s="60">
        <f t="shared" si="29"/>
        <v>8961.3000000000011</v>
      </c>
    </row>
    <row r="77" spans="1:12" s="53" customFormat="1" ht="36.75" customHeight="1" x14ac:dyDescent="0.2">
      <c r="A77" s="61"/>
      <c r="B77" s="62" t="s">
        <v>299</v>
      </c>
      <c r="C77" s="63" t="s">
        <v>300</v>
      </c>
      <c r="D77" s="62" t="s">
        <v>151</v>
      </c>
      <c r="E77" s="62" t="s">
        <v>155</v>
      </c>
      <c r="F77" s="64">
        <v>1.35</v>
      </c>
      <c r="G77" s="60">
        <f t="shared" si="30"/>
        <v>7688.2500000000009</v>
      </c>
      <c r="H77" s="60">
        <f t="shared" si="31"/>
        <v>6984.9000000000005</v>
      </c>
      <c r="I77" s="60">
        <f t="shared" si="32"/>
        <v>9005.85</v>
      </c>
      <c r="J77" s="60">
        <f t="shared" si="33"/>
        <v>8893.8000000000011</v>
      </c>
      <c r="K77" s="60">
        <f t="shared" si="28"/>
        <v>10081.800000000001</v>
      </c>
      <c r="L77" s="60">
        <f t="shared" si="29"/>
        <v>8961.3000000000011</v>
      </c>
    </row>
    <row r="78" spans="1:12" s="53" customFormat="1" ht="36.75" customHeight="1" x14ac:dyDescent="0.2">
      <c r="A78" s="61"/>
      <c r="B78" s="62" t="s">
        <v>301</v>
      </c>
      <c r="C78" s="63" t="s">
        <v>302</v>
      </c>
      <c r="D78" s="62" t="s">
        <v>151</v>
      </c>
      <c r="E78" s="62" t="s">
        <v>155</v>
      </c>
      <c r="F78" s="64">
        <v>1.4000000000000001</v>
      </c>
      <c r="G78" s="60">
        <f t="shared" si="30"/>
        <v>7973.0000000000009</v>
      </c>
      <c r="H78" s="60">
        <f t="shared" si="31"/>
        <v>7243.6</v>
      </c>
      <c r="I78" s="60">
        <f t="shared" si="32"/>
        <v>9339.4000000000015</v>
      </c>
      <c r="J78" s="60">
        <f t="shared" si="33"/>
        <v>9223.2000000000007</v>
      </c>
      <c r="K78" s="60">
        <f t="shared" si="28"/>
        <v>10455.200000000001</v>
      </c>
      <c r="L78" s="60">
        <f t="shared" si="29"/>
        <v>9293.2000000000007</v>
      </c>
    </row>
    <row r="79" spans="1:12" s="53" customFormat="1" ht="36.75" customHeight="1" x14ac:dyDescent="0.2">
      <c r="A79" s="68"/>
      <c r="B79" s="68"/>
      <c r="C79" s="68"/>
      <c r="D79" s="68"/>
      <c r="E79" s="68"/>
      <c r="F79" s="69"/>
      <c r="G79" s="70"/>
      <c r="H79" s="70"/>
      <c r="I79" s="70"/>
      <c r="J79" s="70"/>
      <c r="K79" s="70"/>
      <c r="L79" s="70"/>
    </row>
    <row r="80" spans="1:12" s="53" customFormat="1" ht="36.75" customHeight="1" x14ac:dyDescent="0.2">
      <c r="A80" s="61" t="s">
        <v>303</v>
      </c>
      <c r="B80" s="62" t="s">
        <v>304</v>
      </c>
      <c r="C80" s="63" t="s">
        <v>305</v>
      </c>
      <c r="D80" s="62" t="s">
        <v>151</v>
      </c>
      <c r="E80" s="62" t="s">
        <v>211</v>
      </c>
      <c r="F80" s="64">
        <v>1.05</v>
      </c>
      <c r="G80" s="60">
        <f>5695*F80</f>
        <v>5979.75</v>
      </c>
      <c r="H80" s="60">
        <f>5174*F80</f>
        <v>5432.7</v>
      </c>
      <c r="I80" s="60">
        <f>6671*F80</f>
        <v>7004.55</v>
      </c>
      <c r="J80" s="60">
        <f>6588*F80</f>
        <v>6917.4000000000005</v>
      </c>
      <c r="K80" s="60">
        <f t="shared" si="28"/>
        <v>7841.4000000000005</v>
      </c>
      <c r="L80" s="60">
        <f t="shared" si="29"/>
        <v>6969.9000000000005</v>
      </c>
    </row>
    <row r="81" spans="1:12" s="53" customFormat="1" ht="36.75" customHeight="1" x14ac:dyDescent="0.2">
      <c r="A81" s="61" t="s">
        <v>31</v>
      </c>
      <c r="B81" s="62" t="s">
        <v>306</v>
      </c>
      <c r="C81" s="63" t="s">
        <v>307</v>
      </c>
      <c r="D81" s="62" t="s">
        <v>151</v>
      </c>
      <c r="E81" s="62" t="s">
        <v>152</v>
      </c>
      <c r="F81" s="64">
        <v>1.1000000000000001</v>
      </c>
      <c r="G81" s="60">
        <f t="shared" ref="G81:G91" si="34">5695*F81</f>
        <v>6264.5000000000009</v>
      </c>
      <c r="H81" s="60">
        <f t="shared" ref="H81:H91" si="35">5174*F81</f>
        <v>5691.4000000000005</v>
      </c>
      <c r="I81" s="60">
        <f t="shared" ref="I81:I91" si="36">6671*F81</f>
        <v>7338.1</v>
      </c>
      <c r="J81" s="60">
        <f t="shared" ref="J81:J91" si="37">6588*F81</f>
        <v>7246.8</v>
      </c>
      <c r="K81" s="60">
        <f t="shared" si="28"/>
        <v>8214.8000000000011</v>
      </c>
      <c r="L81" s="60">
        <f t="shared" si="29"/>
        <v>7301.8</v>
      </c>
    </row>
    <row r="82" spans="1:12" s="53" customFormat="1" ht="36.75" customHeight="1" x14ac:dyDescent="0.2">
      <c r="A82" s="61"/>
      <c r="B82" s="62" t="s">
        <v>308</v>
      </c>
      <c r="C82" s="63" t="s">
        <v>309</v>
      </c>
      <c r="D82" s="62" t="s">
        <v>151</v>
      </c>
      <c r="E82" s="62" t="s">
        <v>155</v>
      </c>
      <c r="F82" s="64">
        <v>1.1500000000000001</v>
      </c>
      <c r="G82" s="60">
        <f t="shared" si="34"/>
        <v>6549.2500000000009</v>
      </c>
      <c r="H82" s="60">
        <f t="shared" si="35"/>
        <v>5950.1</v>
      </c>
      <c r="I82" s="60">
        <f t="shared" si="36"/>
        <v>7671.6500000000005</v>
      </c>
      <c r="J82" s="60">
        <f t="shared" si="37"/>
        <v>7576.2000000000007</v>
      </c>
      <c r="K82" s="60">
        <f t="shared" si="28"/>
        <v>8588.2000000000007</v>
      </c>
      <c r="L82" s="60">
        <f t="shared" si="29"/>
        <v>7633.7000000000007</v>
      </c>
    </row>
    <row r="83" spans="1:12" s="53" customFormat="1" ht="36.75" customHeight="1" x14ac:dyDescent="0.2">
      <c r="A83" s="61"/>
      <c r="B83" s="62" t="s">
        <v>310</v>
      </c>
      <c r="C83" s="63" t="s">
        <v>311</v>
      </c>
      <c r="D83" s="62" t="s">
        <v>151</v>
      </c>
      <c r="E83" s="62" t="s">
        <v>155</v>
      </c>
      <c r="F83" s="64">
        <v>1.1500000000000001</v>
      </c>
      <c r="G83" s="60">
        <f t="shared" si="34"/>
        <v>6549.2500000000009</v>
      </c>
      <c r="H83" s="60">
        <f t="shared" si="35"/>
        <v>5950.1</v>
      </c>
      <c r="I83" s="60">
        <f t="shared" si="36"/>
        <v>7671.6500000000005</v>
      </c>
      <c r="J83" s="60">
        <f t="shared" si="37"/>
        <v>7576.2000000000007</v>
      </c>
      <c r="K83" s="60">
        <f t="shared" si="28"/>
        <v>8588.2000000000007</v>
      </c>
      <c r="L83" s="60">
        <f t="shared" si="29"/>
        <v>7633.7000000000007</v>
      </c>
    </row>
    <row r="84" spans="1:12" s="53" customFormat="1" ht="36.75" customHeight="1" x14ac:dyDescent="0.2">
      <c r="A84" s="61"/>
      <c r="B84" s="62" t="s">
        <v>312</v>
      </c>
      <c r="C84" s="63" t="s">
        <v>313</v>
      </c>
      <c r="D84" s="62" t="s">
        <v>151</v>
      </c>
      <c r="E84" s="62" t="s">
        <v>155</v>
      </c>
      <c r="F84" s="64">
        <v>1.3</v>
      </c>
      <c r="G84" s="60">
        <f t="shared" si="34"/>
        <v>7403.5</v>
      </c>
      <c r="H84" s="60">
        <f t="shared" si="35"/>
        <v>6726.2</v>
      </c>
      <c r="I84" s="60">
        <f t="shared" si="36"/>
        <v>8672.3000000000011</v>
      </c>
      <c r="J84" s="60">
        <f t="shared" si="37"/>
        <v>8564.4</v>
      </c>
      <c r="K84" s="60">
        <f t="shared" si="28"/>
        <v>9708.4</v>
      </c>
      <c r="L84" s="60">
        <f t="shared" si="29"/>
        <v>8629.4</v>
      </c>
    </row>
    <row r="85" spans="1:12" s="53" customFormat="1" ht="36.75" customHeight="1" x14ac:dyDescent="0.2">
      <c r="A85" s="61"/>
      <c r="B85" s="62" t="s">
        <v>314</v>
      </c>
      <c r="C85" s="63" t="s">
        <v>315</v>
      </c>
      <c r="D85" s="62" t="s">
        <v>151</v>
      </c>
      <c r="E85" s="62" t="s">
        <v>155</v>
      </c>
      <c r="F85" s="64">
        <v>1.4000000000000001</v>
      </c>
      <c r="G85" s="60">
        <f t="shared" si="34"/>
        <v>7973.0000000000009</v>
      </c>
      <c r="H85" s="60">
        <f t="shared" si="35"/>
        <v>7243.6</v>
      </c>
      <c r="I85" s="60">
        <f t="shared" si="36"/>
        <v>9339.4000000000015</v>
      </c>
      <c r="J85" s="60">
        <f t="shared" si="37"/>
        <v>9223.2000000000007</v>
      </c>
      <c r="K85" s="60">
        <f t="shared" si="28"/>
        <v>10455.200000000001</v>
      </c>
      <c r="L85" s="60">
        <f t="shared" si="29"/>
        <v>9293.2000000000007</v>
      </c>
    </row>
    <row r="86" spans="1:12" s="53" customFormat="1" ht="36.75" customHeight="1" x14ac:dyDescent="0.2">
      <c r="A86" s="61"/>
      <c r="B86" s="62" t="s">
        <v>316</v>
      </c>
      <c r="C86" s="63" t="s">
        <v>317</v>
      </c>
      <c r="D86" s="62" t="s">
        <v>151</v>
      </c>
      <c r="E86" s="62" t="s">
        <v>155</v>
      </c>
      <c r="F86" s="64">
        <v>1.3</v>
      </c>
      <c r="G86" s="60">
        <f t="shared" si="34"/>
        <v>7403.5</v>
      </c>
      <c r="H86" s="60">
        <f t="shared" si="35"/>
        <v>6726.2</v>
      </c>
      <c r="I86" s="60">
        <f t="shared" si="36"/>
        <v>8672.3000000000011</v>
      </c>
      <c r="J86" s="60">
        <f t="shared" si="37"/>
        <v>8564.4</v>
      </c>
      <c r="K86" s="60">
        <f t="shared" si="28"/>
        <v>9708.4</v>
      </c>
      <c r="L86" s="60">
        <f t="shared" si="29"/>
        <v>8629.4</v>
      </c>
    </row>
    <row r="87" spans="1:12" s="53" customFormat="1" ht="36.75" customHeight="1" x14ac:dyDescent="0.2">
      <c r="A87" s="61"/>
      <c r="B87" s="62" t="s">
        <v>318</v>
      </c>
      <c r="C87" s="63" t="s">
        <v>319</v>
      </c>
      <c r="D87" s="62" t="s">
        <v>151</v>
      </c>
      <c r="E87" s="62" t="s">
        <v>155</v>
      </c>
      <c r="F87" s="64">
        <v>1.4000000000000001</v>
      </c>
      <c r="G87" s="60">
        <f t="shared" si="34"/>
        <v>7973.0000000000009</v>
      </c>
      <c r="H87" s="60">
        <f t="shared" si="35"/>
        <v>7243.6</v>
      </c>
      <c r="I87" s="60">
        <f t="shared" si="36"/>
        <v>9339.4000000000015</v>
      </c>
      <c r="J87" s="60">
        <f t="shared" si="37"/>
        <v>9223.2000000000007</v>
      </c>
      <c r="K87" s="60">
        <f t="shared" si="28"/>
        <v>10455.200000000001</v>
      </c>
      <c r="L87" s="60">
        <f t="shared" si="29"/>
        <v>9293.2000000000007</v>
      </c>
    </row>
    <row r="88" spans="1:12" s="53" customFormat="1" ht="36.75" customHeight="1" x14ac:dyDescent="0.2">
      <c r="A88" s="61"/>
      <c r="B88" s="62" t="s">
        <v>320</v>
      </c>
      <c r="C88" s="63" t="s">
        <v>321</v>
      </c>
      <c r="D88" s="62" t="s">
        <v>151</v>
      </c>
      <c r="E88" s="62" t="s">
        <v>155</v>
      </c>
      <c r="F88" s="64">
        <v>1.4000000000000001</v>
      </c>
      <c r="G88" s="60">
        <f t="shared" si="34"/>
        <v>7973.0000000000009</v>
      </c>
      <c r="H88" s="60">
        <f t="shared" si="35"/>
        <v>7243.6</v>
      </c>
      <c r="I88" s="60">
        <f t="shared" si="36"/>
        <v>9339.4000000000015</v>
      </c>
      <c r="J88" s="60">
        <f t="shared" si="37"/>
        <v>9223.2000000000007</v>
      </c>
      <c r="K88" s="60">
        <f t="shared" si="28"/>
        <v>10455.200000000001</v>
      </c>
      <c r="L88" s="60">
        <f t="shared" si="29"/>
        <v>9293.2000000000007</v>
      </c>
    </row>
    <row r="89" spans="1:12" s="53" customFormat="1" ht="36.75" customHeight="1" x14ac:dyDescent="0.2">
      <c r="A89" s="61"/>
      <c r="B89" s="62" t="s">
        <v>322</v>
      </c>
      <c r="C89" s="63" t="s">
        <v>323</v>
      </c>
      <c r="D89" s="62" t="s">
        <v>151</v>
      </c>
      <c r="E89" s="62" t="s">
        <v>155</v>
      </c>
      <c r="F89" s="64">
        <v>1.35</v>
      </c>
      <c r="G89" s="60">
        <f t="shared" si="34"/>
        <v>7688.2500000000009</v>
      </c>
      <c r="H89" s="60">
        <f t="shared" si="35"/>
        <v>6984.9000000000005</v>
      </c>
      <c r="I89" s="60">
        <f t="shared" si="36"/>
        <v>9005.85</v>
      </c>
      <c r="J89" s="60">
        <f t="shared" si="37"/>
        <v>8893.8000000000011</v>
      </c>
      <c r="K89" s="60">
        <f t="shared" si="28"/>
        <v>10081.800000000001</v>
      </c>
      <c r="L89" s="60">
        <f t="shared" si="29"/>
        <v>8961.3000000000011</v>
      </c>
    </row>
    <row r="90" spans="1:12" s="53" customFormat="1" ht="36.75" customHeight="1" x14ac:dyDescent="0.2">
      <c r="A90" s="61"/>
      <c r="B90" s="62" t="s">
        <v>324</v>
      </c>
      <c r="C90" s="63" t="s">
        <v>325</v>
      </c>
      <c r="D90" s="62" t="s">
        <v>151</v>
      </c>
      <c r="E90" s="62" t="s">
        <v>155</v>
      </c>
      <c r="F90" s="64">
        <v>1.2</v>
      </c>
      <c r="G90" s="60">
        <f t="shared" si="34"/>
        <v>6834</v>
      </c>
      <c r="H90" s="60">
        <f t="shared" si="35"/>
        <v>6208.8</v>
      </c>
      <c r="I90" s="60">
        <f t="shared" si="36"/>
        <v>8005.2</v>
      </c>
      <c r="J90" s="60">
        <f t="shared" si="37"/>
        <v>7905.5999999999995</v>
      </c>
      <c r="K90" s="60">
        <f t="shared" si="28"/>
        <v>8961.6</v>
      </c>
      <c r="L90" s="60">
        <f t="shared" si="29"/>
        <v>7965.5999999999995</v>
      </c>
    </row>
    <row r="91" spans="1:12" s="53" customFormat="1" ht="36.75" customHeight="1" x14ac:dyDescent="0.2">
      <c r="A91" s="61"/>
      <c r="B91" s="62" t="s">
        <v>326</v>
      </c>
      <c r="C91" s="63" t="s">
        <v>327</v>
      </c>
      <c r="D91" s="62" t="s">
        <v>151</v>
      </c>
      <c r="E91" s="62" t="s">
        <v>155</v>
      </c>
      <c r="F91" s="64">
        <v>1.35</v>
      </c>
      <c r="G91" s="60">
        <f t="shared" si="34"/>
        <v>7688.2500000000009</v>
      </c>
      <c r="H91" s="60">
        <f t="shared" si="35"/>
        <v>6984.9000000000005</v>
      </c>
      <c r="I91" s="60">
        <f t="shared" si="36"/>
        <v>9005.85</v>
      </c>
      <c r="J91" s="60">
        <f t="shared" si="37"/>
        <v>8893.8000000000011</v>
      </c>
      <c r="K91" s="60">
        <f t="shared" si="28"/>
        <v>10081.800000000001</v>
      </c>
      <c r="L91" s="60">
        <f t="shared" si="29"/>
        <v>8961.3000000000011</v>
      </c>
    </row>
    <row r="92" spans="1:12" s="53" customFormat="1" ht="36.75" customHeight="1" x14ac:dyDescent="0.2">
      <c r="A92" s="61"/>
      <c r="B92" s="62" t="s">
        <v>328</v>
      </c>
      <c r="C92" s="63" t="s">
        <v>329</v>
      </c>
      <c r="D92" s="62" t="s">
        <v>175</v>
      </c>
      <c r="E92" s="62" t="s">
        <v>285</v>
      </c>
      <c r="F92" s="64">
        <v>1</v>
      </c>
      <c r="G92" s="60">
        <v>6425</v>
      </c>
      <c r="H92" s="60">
        <v>6422</v>
      </c>
      <c r="I92" s="60">
        <v>7826</v>
      </c>
      <c r="J92" s="65">
        <v>7641</v>
      </c>
      <c r="K92" s="66">
        <v>8670</v>
      </c>
      <c r="L92" s="60">
        <v>7716</v>
      </c>
    </row>
    <row r="93" spans="1:12" s="53" customFormat="1" ht="36.75" customHeight="1" x14ac:dyDescent="0.2">
      <c r="A93" s="68"/>
      <c r="B93" s="68"/>
      <c r="C93" s="68"/>
      <c r="D93" s="68"/>
      <c r="E93" s="68"/>
      <c r="F93" s="69"/>
      <c r="G93" s="70"/>
      <c r="H93" s="70"/>
      <c r="I93" s="70"/>
      <c r="J93" s="70"/>
      <c r="K93" s="70"/>
      <c r="L93" s="70"/>
    </row>
    <row r="94" spans="1:12" s="53" customFormat="1" ht="36.75" customHeight="1" x14ac:dyDescent="0.2">
      <c r="A94" s="61" t="s">
        <v>330</v>
      </c>
      <c r="B94" s="62" t="s">
        <v>331</v>
      </c>
      <c r="C94" s="63" t="s">
        <v>332</v>
      </c>
      <c r="D94" s="62" t="s">
        <v>151</v>
      </c>
      <c r="E94" s="62" t="s">
        <v>152</v>
      </c>
      <c r="F94" s="64">
        <v>1.1000000000000001</v>
      </c>
      <c r="G94" s="60">
        <f>5695*F94</f>
        <v>6264.5000000000009</v>
      </c>
      <c r="H94" s="60">
        <f>5174*F94</f>
        <v>5691.4000000000005</v>
      </c>
      <c r="I94" s="60">
        <f>6671*F94</f>
        <v>7338.1</v>
      </c>
      <c r="J94" s="60">
        <f>6588*F94</f>
        <v>7246.8</v>
      </c>
      <c r="K94" s="60">
        <f t="shared" ref="K94:K97" si="38">7468*F94</f>
        <v>8214.8000000000011</v>
      </c>
      <c r="L94" s="60">
        <f t="shared" ref="L94:L97" si="39">6638*F94</f>
        <v>7301.8</v>
      </c>
    </row>
    <row r="95" spans="1:12" s="53" customFormat="1" ht="36.75" customHeight="1" x14ac:dyDescent="0.2">
      <c r="A95" s="61" t="s">
        <v>32</v>
      </c>
      <c r="B95" s="62" t="s">
        <v>333</v>
      </c>
      <c r="C95" s="63" t="s">
        <v>334</v>
      </c>
      <c r="D95" s="62" t="s">
        <v>151</v>
      </c>
      <c r="E95" s="62" t="s">
        <v>155</v>
      </c>
      <c r="F95" s="64">
        <v>1.5</v>
      </c>
      <c r="G95" s="60">
        <f t="shared" ref="G95:G97" si="40">5695*F95</f>
        <v>8542.5</v>
      </c>
      <c r="H95" s="60">
        <f t="shared" ref="H95:H97" si="41">5174*F95</f>
        <v>7761</v>
      </c>
      <c r="I95" s="60">
        <f t="shared" ref="I95:I97" si="42">6671*F95</f>
        <v>10006.5</v>
      </c>
      <c r="J95" s="60">
        <f t="shared" ref="J95:J97" si="43">6588*F95</f>
        <v>9882</v>
      </c>
      <c r="K95" s="60">
        <f t="shared" si="38"/>
        <v>11202</v>
      </c>
      <c r="L95" s="60">
        <f t="shared" si="39"/>
        <v>9957</v>
      </c>
    </row>
    <row r="96" spans="1:12" s="53" customFormat="1" ht="36.75" customHeight="1" x14ac:dyDescent="0.2">
      <c r="A96" s="61"/>
      <c r="B96" s="62" t="s">
        <v>335</v>
      </c>
      <c r="C96" s="63" t="s">
        <v>336</v>
      </c>
      <c r="D96" s="62" t="s">
        <v>151</v>
      </c>
      <c r="E96" s="62" t="s">
        <v>155</v>
      </c>
      <c r="F96" s="64">
        <v>1.1500000000000001</v>
      </c>
      <c r="G96" s="60">
        <f t="shared" si="40"/>
        <v>6549.2500000000009</v>
      </c>
      <c r="H96" s="60">
        <f t="shared" si="41"/>
        <v>5950.1</v>
      </c>
      <c r="I96" s="60">
        <f t="shared" si="42"/>
        <v>7671.6500000000005</v>
      </c>
      <c r="J96" s="60">
        <f t="shared" si="43"/>
        <v>7576.2000000000007</v>
      </c>
      <c r="K96" s="60">
        <f t="shared" si="38"/>
        <v>8588.2000000000007</v>
      </c>
      <c r="L96" s="60">
        <f t="shared" si="39"/>
        <v>7633.7000000000007</v>
      </c>
    </row>
    <row r="97" spans="1:12" s="53" customFormat="1" ht="36.75" customHeight="1" x14ac:dyDescent="0.2">
      <c r="A97" s="61"/>
      <c r="B97" s="62" t="s">
        <v>337</v>
      </c>
      <c r="C97" s="63" t="s">
        <v>338</v>
      </c>
      <c r="D97" s="62" t="s">
        <v>151</v>
      </c>
      <c r="E97" s="62" t="s">
        <v>155</v>
      </c>
      <c r="F97" s="64">
        <v>1.3</v>
      </c>
      <c r="G97" s="60">
        <f t="shared" si="40"/>
        <v>7403.5</v>
      </c>
      <c r="H97" s="60">
        <f t="shared" si="41"/>
        <v>6726.2</v>
      </c>
      <c r="I97" s="60">
        <f t="shared" si="42"/>
        <v>8672.3000000000011</v>
      </c>
      <c r="J97" s="60">
        <f t="shared" si="43"/>
        <v>8564.4</v>
      </c>
      <c r="K97" s="60">
        <f t="shared" si="38"/>
        <v>9708.4</v>
      </c>
      <c r="L97" s="60">
        <f t="shared" si="39"/>
        <v>8629.4</v>
      </c>
    </row>
    <row r="98" spans="1:12" s="53" customFormat="1" ht="36.75" customHeight="1" x14ac:dyDescent="0.2">
      <c r="A98" s="61"/>
      <c r="B98" s="62" t="s">
        <v>339</v>
      </c>
      <c r="C98" s="62" t="s">
        <v>340</v>
      </c>
      <c r="D98" s="62" t="s">
        <v>175</v>
      </c>
      <c r="E98" s="62" t="s">
        <v>285</v>
      </c>
      <c r="F98" s="64">
        <v>1</v>
      </c>
      <c r="G98" s="60">
        <v>6425</v>
      </c>
      <c r="H98" s="60">
        <v>6422</v>
      </c>
      <c r="I98" s="60">
        <v>7826</v>
      </c>
      <c r="J98" s="65">
        <v>7641</v>
      </c>
      <c r="K98" s="66">
        <v>8670</v>
      </c>
      <c r="L98" s="60">
        <v>7716</v>
      </c>
    </row>
    <row r="99" spans="1:12" s="53" customFormat="1" ht="36.75" customHeight="1" x14ac:dyDescent="0.2">
      <c r="A99" s="61"/>
      <c r="B99" s="62" t="s">
        <v>341</v>
      </c>
      <c r="C99" s="62" t="s">
        <v>342</v>
      </c>
      <c r="D99" s="62" t="s">
        <v>175</v>
      </c>
      <c r="E99" s="62" t="s">
        <v>176</v>
      </c>
      <c r="F99" s="64">
        <v>1</v>
      </c>
      <c r="G99" s="60">
        <v>6425</v>
      </c>
      <c r="H99" s="60">
        <v>6422</v>
      </c>
      <c r="I99" s="60">
        <v>7826</v>
      </c>
      <c r="J99" s="65">
        <v>7641</v>
      </c>
      <c r="K99" s="66">
        <v>8670</v>
      </c>
      <c r="L99" s="60">
        <v>7716</v>
      </c>
    </row>
    <row r="100" spans="1:12" s="53" customFormat="1" ht="36.75" customHeight="1" x14ac:dyDescent="0.2">
      <c r="A100" s="68"/>
      <c r="B100" s="68"/>
      <c r="C100" s="68"/>
      <c r="D100" s="68"/>
      <c r="E100" s="68"/>
      <c r="F100" s="69"/>
      <c r="G100" s="70"/>
      <c r="H100" s="70"/>
      <c r="I100" s="70"/>
      <c r="J100" s="70"/>
      <c r="K100" s="70"/>
      <c r="L100" s="70"/>
    </row>
  </sheetData>
  <pageMargins left="0.6692913385826772" right="0.70866141732283472" top="0.74803149606299213" bottom="0.74803149606299213" header="0.31496062992125984" footer="0.31496062992125984"/>
  <pageSetup paperSize="9" scale="49" fitToWidth="3" fitToHeight="3" orientation="portrait" r:id="rId1"/>
  <headerFooter>
    <oddFooter>&amp;Rจัดทำโดย 
กลุ่มภารกิจบริหารกองุทน
สปสช.เขต ๔ สระบุรี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97"/>
  <sheetViews>
    <sheetView zoomScaleNormal="100" workbookViewId="0">
      <selection activeCell="N99" sqref="N99"/>
    </sheetView>
  </sheetViews>
  <sheetFormatPr defaultRowHeight="12.75" x14ac:dyDescent="0.2"/>
  <cols>
    <col min="2" max="2" width="19.42578125" style="36" customWidth="1"/>
  </cols>
  <sheetData>
    <row r="1" spans="1:22" ht="21" x14ac:dyDescent="0.35">
      <c r="A1" s="47" t="s">
        <v>343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ht="23.25" thickBot="1" x14ac:dyDescent="0.25">
      <c r="A2" s="135" t="s">
        <v>37</v>
      </c>
      <c r="B2" s="137" t="s">
        <v>38</v>
      </c>
      <c r="C2" s="139" t="s">
        <v>349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 t="s">
        <v>0</v>
      </c>
      <c r="P2" s="143"/>
      <c r="Q2" s="143"/>
      <c r="R2" s="143"/>
      <c r="S2" s="144"/>
      <c r="T2" s="145" t="s">
        <v>39</v>
      </c>
      <c r="U2" s="84" t="s">
        <v>5</v>
      </c>
      <c r="V2" s="4" t="s">
        <v>6</v>
      </c>
    </row>
    <row r="3" spans="1:22" ht="23.25" thickBot="1" x14ac:dyDescent="0.25">
      <c r="A3" s="135"/>
      <c r="B3" s="137"/>
      <c r="C3" s="86" t="s">
        <v>40</v>
      </c>
      <c r="D3" s="87"/>
      <c r="E3" s="87"/>
      <c r="F3" s="87"/>
      <c r="G3" s="87"/>
      <c r="H3" s="88"/>
      <c r="I3" s="110" t="s">
        <v>9</v>
      </c>
      <c r="J3" s="111"/>
      <c r="K3" s="111"/>
      <c r="L3" s="111"/>
      <c r="M3" s="111"/>
      <c r="N3" s="112"/>
      <c r="O3" s="102" t="s">
        <v>1</v>
      </c>
      <c r="P3" s="103"/>
      <c r="Q3" s="103"/>
      <c r="R3" s="103"/>
      <c r="S3" s="104"/>
      <c r="T3" s="145"/>
      <c r="U3" s="84"/>
      <c r="V3" s="4" t="s">
        <v>7</v>
      </c>
    </row>
    <row r="4" spans="1:22" ht="23.25" thickBot="1" x14ac:dyDescent="0.25">
      <c r="A4" s="135"/>
      <c r="B4" s="137"/>
      <c r="C4" s="113" t="s">
        <v>10</v>
      </c>
      <c r="D4" s="114"/>
      <c r="E4" s="115"/>
      <c r="F4" s="113" t="s">
        <v>11</v>
      </c>
      <c r="G4" s="114"/>
      <c r="H4" s="115"/>
      <c r="I4" s="116" t="s">
        <v>10</v>
      </c>
      <c r="J4" s="117"/>
      <c r="K4" s="118"/>
      <c r="L4" s="116" t="s">
        <v>11</v>
      </c>
      <c r="M4" s="117"/>
      <c r="N4" s="118"/>
      <c r="O4" s="105"/>
      <c r="P4" s="106"/>
      <c r="Q4" s="106"/>
      <c r="R4" s="106"/>
      <c r="S4" s="107"/>
      <c r="T4" s="145"/>
      <c r="U4" s="84"/>
      <c r="V4" s="5" t="s">
        <v>8</v>
      </c>
    </row>
    <row r="5" spans="1:22" ht="22.5" x14ac:dyDescent="0.2">
      <c r="A5" s="135"/>
      <c r="B5" s="137"/>
      <c r="C5" s="89" t="s">
        <v>12</v>
      </c>
      <c r="D5" s="89" t="s">
        <v>13</v>
      </c>
      <c r="E5" s="89" t="s">
        <v>14</v>
      </c>
      <c r="F5" s="91" t="s">
        <v>12</v>
      </c>
      <c r="G5" s="91" t="s">
        <v>15</v>
      </c>
      <c r="H5" s="4" t="s">
        <v>41</v>
      </c>
      <c r="I5" s="89" t="s">
        <v>12</v>
      </c>
      <c r="J5" s="89" t="s">
        <v>13</v>
      </c>
      <c r="K5" s="89" t="s">
        <v>14</v>
      </c>
      <c r="L5" s="119" t="s">
        <v>12</v>
      </c>
      <c r="M5" s="119" t="s">
        <v>15</v>
      </c>
      <c r="N5" s="4" t="s">
        <v>41</v>
      </c>
      <c r="O5" s="4" t="s">
        <v>17</v>
      </c>
      <c r="P5" s="4" t="s">
        <v>19</v>
      </c>
      <c r="Q5" s="4" t="s">
        <v>21</v>
      </c>
      <c r="R5" s="108" t="s">
        <v>14</v>
      </c>
      <c r="S5" s="4" t="s">
        <v>23</v>
      </c>
      <c r="T5" s="145"/>
      <c r="U5" s="84"/>
      <c r="V5" s="6"/>
    </row>
    <row r="6" spans="1:22" ht="22.5" x14ac:dyDescent="0.2">
      <c r="A6" s="135"/>
      <c r="B6" s="137"/>
      <c r="C6" s="145"/>
      <c r="D6" s="145"/>
      <c r="E6" s="145"/>
      <c r="F6" s="146"/>
      <c r="G6" s="146"/>
      <c r="H6" s="4" t="s">
        <v>42</v>
      </c>
      <c r="I6" s="145"/>
      <c r="J6" s="145"/>
      <c r="K6" s="145"/>
      <c r="L6" s="147"/>
      <c r="M6" s="147"/>
      <c r="N6" s="4" t="s">
        <v>42</v>
      </c>
      <c r="O6" s="4" t="s">
        <v>18</v>
      </c>
      <c r="P6" s="4" t="s">
        <v>20</v>
      </c>
      <c r="Q6" s="4" t="s">
        <v>22</v>
      </c>
      <c r="R6" s="148"/>
      <c r="S6" s="4" t="s">
        <v>24</v>
      </c>
      <c r="T6" s="145"/>
      <c r="U6" s="84"/>
      <c r="V6" s="6"/>
    </row>
    <row r="7" spans="1:22" ht="23.25" thickBot="1" x14ac:dyDescent="0.25">
      <c r="A7" s="136"/>
      <c r="B7" s="138"/>
      <c r="C7" s="90"/>
      <c r="D7" s="90"/>
      <c r="E7" s="90"/>
      <c r="F7" s="92"/>
      <c r="G7" s="92"/>
      <c r="H7" s="8" t="s">
        <v>8</v>
      </c>
      <c r="I7" s="90"/>
      <c r="J7" s="90"/>
      <c r="K7" s="90"/>
      <c r="L7" s="120"/>
      <c r="M7" s="120"/>
      <c r="N7" s="8" t="s">
        <v>8</v>
      </c>
      <c r="O7" s="7"/>
      <c r="P7" s="7"/>
      <c r="Q7" s="7"/>
      <c r="R7" s="109"/>
      <c r="S7" s="7"/>
      <c r="T7" s="90"/>
      <c r="U7" s="85"/>
      <c r="V7" s="7"/>
    </row>
    <row r="8" spans="1:22" ht="19.5" thickBot="1" x14ac:dyDescent="0.25">
      <c r="A8" s="82">
        <v>1</v>
      </c>
      <c r="B8" s="150">
        <v>2</v>
      </c>
      <c r="C8" s="82">
        <v>3</v>
      </c>
      <c r="D8" s="150">
        <v>4</v>
      </c>
      <c r="E8" s="82">
        <v>5</v>
      </c>
      <c r="F8" s="150">
        <v>6</v>
      </c>
      <c r="G8" s="82">
        <v>7</v>
      </c>
      <c r="H8" s="150">
        <v>8</v>
      </c>
      <c r="I8" s="82">
        <v>9</v>
      </c>
      <c r="J8" s="150">
        <v>10</v>
      </c>
      <c r="K8" s="82">
        <v>11</v>
      </c>
      <c r="L8" s="150">
        <v>12</v>
      </c>
      <c r="M8" s="82">
        <v>13</v>
      </c>
      <c r="N8" s="150">
        <v>14</v>
      </c>
      <c r="O8" s="82">
        <v>15</v>
      </c>
      <c r="P8" s="150">
        <v>16</v>
      </c>
      <c r="Q8" s="82">
        <v>17</v>
      </c>
      <c r="R8" s="150">
        <v>18</v>
      </c>
      <c r="S8" s="82">
        <v>19</v>
      </c>
      <c r="T8" s="150">
        <v>20</v>
      </c>
      <c r="U8" s="82">
        <v>21</v>
      </c>
      <c r="V8" s="150">
        <v>22</v>
      </c>
    </row>
    <row r="9" spans="1:22" ht="13.5" thickBot="1" x14ac:dyDescent="0.25">
      <c r="A9" s="30">
        <v>10660</v>
      </c>
      <c r="B9" s="34" t="s">
        <v>43</v>
      </c>
      <c r="C9" s="41">
        <v>4</v>
      </c>
      <c r="D9" s="41">
        <v>11.3424</v>
      </c>
      <c r="E9" s="37">
        <v>83232</v>
      </c>
      <c r="F9" s="10">
        <v>1924</v>
      </c>
      <c r="G9" s="11">
        <v>2782.8654999999999</v>
      </c>
      <c r="H9" s="12">
        <v>20420947</v>
      </c>
      <c r="I9" s="41">
        <v>7</v>
      </c>
      <c r="J9" s="41">
        <v>5.8163999999999998</v>
      </c>
      <c r="K9" s="37">
        <v>55837</v>
      </c>
      <c r="L9" s="23">
        <v>145</v>
      </c>
      <c r="M9" s="23">
        <v>239.73689999999999</v>
      </c>
      <c r="N9" s="13">
        <v>2301474</v>
      </c>
      <c r="O9" s="13">
        <v>1473036</v>
      </c>
      <c r="P9" s="14">
        <v>0</v>
      </c>
      <c r="Q9" s="14">
        <v>0</v>
      </c>
      <c r="R9" s="15">
        <v>0</v>
      </c>
      <c r="S9" s="15">
        <v>0</v>
      </c>
      <c r="T9" s="37">
        <v>139069</v>
      </c>
      <c r="U9" s="37">
        <v>180376</v>
      </c>
      <c r="V9" s="13">
        <v>24195457</v>
      </c>
    </row>
    <row r="10" spans="1:22" ht="13.5" hidden="1" thickBot="1" x14ac:dyDescent="0.25">
      <c r="A10" s="32">
        <v>10661</v>
      </c>
      <c r="B10" s="35" t="s">
        <v>44</v>
      </c>
      <c r="C10" s="42">
        <v>5</v>
      </c>
      <c r="D10" s="42">
        <v>8.9479000000000006</v>
      </c>
      <c r="E10" s="39">
        <v>62676</v>
      </c>
      <c r="F10" s="16">
        <v>1927</v>
      </c>
      <c r="G10" s="17">
        <v>3171.5041999999999</v>
      </c>
      <c r="H10" s="18">
        <v>22214961</v>
      </c>
      <c r="I10" s="42" t="s">
        <v>33</v>
      </c>
      <c r="J10" s="42" t="s">
        <v>33</v>
      </c>
      <c r="K10" s="42" t="s">
        <v>33</v>
      </c>
      <c r="L10" s="19">
        <v>151</v>
      </c>
      <c r="M10" s="19">
        <v>267.4468</v>
      </c>
      <c r="N10" s="20">
        <v>2567489</v>
      </c>
      <c r="O10" s="20">
        <v>1190978</v>
      </c>
      <c r="P10" s="20">
        <v>201500</v>
      </c>
      <c r="Q10" s="21">
        <v>0</v>
      </c>
      <c r="R10" s="22">
        <v>0</v>
      </c>
      <c r="S10" s="22">
        <v>0</v>
      </c>
      <c r="T10" s="39">
        <v>62676</v>
      </c>
      <c r="U10" s="39">
        <v>1073079</v>
      </c>
      <c r="V10" s="20">
        <v>26174928</v>
      </c>
    </row>
    <row r="11" spans="1:22" ht="13.5" hidden="1" thickBot="1" x14ac:dyDescent="0.25">
      <c r="A11" s="30">
        <v>10686</v>
      </c>
      <c r="B11" s="34" t="s">
        <v>45</v>
      </c>
      <c r="C11" s="41">
        <v>11</v>
      </c>
      <c r="D11" s="41">
        <v>28.982299999999999</v>
      </c>
      <c r="E11" s="37">
        <v>212675</v>
      </c>
      <c r="F11" s="10">
        <v>1775</v>
      </c>
      <c r="G11" s="11">
        <v>2820.9666999999999</v>
      </c>
      <c r="H11" s="12">
        <v>20700537</v>
      </c>
      <c r="I11" s="41">
        <v>2</v>
      </c>
      <c r="J11" s="41">
        <v>13.523899999999999</v>
      </c>
      <c r="K11" s="37">
        <v>129829</v>
      </c>
      <c r="L11" s="23">
        <v>152</v>
      </c>
      <c r="M11" s="23">
        <v>229.5942</v>
      </c>
      <c r="N11" s="13">
        <v>2204104</v>
      </c>
      <c r="O11" s="13">
        <v>1556737</v>
      </c>
      <c r="P11" s="13">
        <v>32500</v>
      </c>
      <c r="Q11" s="14">
        <v>0</v>
      </c>
      <c r="R11" s="15">
        <v>0</v>
      </c>
      <c r="S11" s="15">
        <v>0</v>
      </c>
      <c r="T11" s="37">
        <v>342504</v>
      </c>
      <c r="U11" s="37">
        <v>809023</v>
      </c>
      <c r="V11" s="13">
        <v>24493878</v>
      </c>
    </row>
    <row r="12" spans="1:22" ht="13.5" hidden="1" thickBot="1" x14ac:dyDescent="0.25">
      <c r="A12" s="32">
        <v>10687</v>
      </c>
      <c r="B12" s="35" t="s">
        <v>46</v>
      </c>
      <c r="C12" s="42">
        <v>1</v>
      </c>
      <c r="D12" s="42">
        <v>3.2783000000000002</v>
      </c>
      <c r="E12" s="39">
        <v>24056</v>
      </c>
      <c r="F12" s="16">
        <v>1674</v>
      </c>
      <c r="G12" s="17">
        <v>2533.9515999999999</v>
      </c>
      <c r="H12" s="18">
        <v>18594392</v>
      </c>
      <c r="I12" s="42" t="s">
        <v>33</v>
      </c>
      <c r="J12" s="42" t="s">
        <v>33</v>
      </c>
      <c r="K12" s="42" t="s">
        <v>33</v>
      </c>
      <c r="L12" s="19">
        <v>145</v>
      </c>
      <c r="M12" s="19">
        <v>241.24119999999999</v>
      </c>
      <c r="N12" s="20">
        <v>2315916</v>
      </c>
      <c r="O12" s="20">
        <v>470515</v>
      </c>
      <c r="P12" s="21">
        <v>0</v>
      </c>
      <c r="Q12" s="21">
        <v>0</v>
      </c>
      <c r="R12" s="22">
        <v>0</v>
      </c>
      <c r="S12" s="22">
        <v>0</v>
      </c>
      <c r="T12" s="39">
        <v>24056</v>
      </c>
      <c r="U12" s="39">
        <v>724122</v>
      </c>
      <c r="V12" s="20">
        <v>21380822</v>
      </c>
    </row>
    <row r="13" spans="1:22" ht="13.5" thickBot="1" x14ac:dyDescent="0.25">
      <c r="A13" s="30">
        <v>10688</v>
      </c>
      <c r="B13" s="34" t="s">
        <v>47</v>
      </c>
      <c r="C13" s="41" t="s">
        <v>33</v>
      </c>
      <c r="D13" s="41" t="s">
        <v>33</v>
      </c>
      <c r="E13" s="41" t="s">
        <v>33</v>
      </c>
      <c r="F13" s="23">
        <v>668</v>
      </c>
      <c r="G13" s="23">
        <v>674.10019999999997</v>
      </c>
      <c r="H13" s="12">
        <v>5171461</v>
      </c>
      <c r="I13" s="41">
        <v>1</v>
      </c>
      <c r="J13" s="41">
        <v>0.192</v>
      </c>
      <c r="K13" s="37">
        <v>1843</v>
      </c>
      <c r="L13" s="23">
        <v>20</v>
      </c>
      <c r="M13" s="23">
        <v>29.002400000000002</v>
      </c>
      <c r="N13" s="13">
        <v>278423</v>
      </c>
      <c r="O13" s="13">
        <v>622636</v>
      </c>
      <c r="P13" s="14">
        <v>0</v>
      </c>
      <c r="Q13" s="14">
        <v>0</v>
      </c>
      <c r="R13" s="15">
        <v>0</v>
      </c>
      <c r="S13" s="15">
        <v>0</v>
      </c>
      <c r="T13" s="37">
        <v>1843</v>
      </c>
      <c r="U13" s="37">
        <v>116033</v>
      </c>
      <c r="V13" s="13">
        <v>6072520</v>
      </c>
    </row>
    <row r="14" spans="1:22" ht="13.5" hidden="1" thickBot="1" x14ac:dyDescent="0.25">
      <c r="A14" s="32">
        <v>10689</v>
      </c>
      <c r="B14" s="35" t="s">
        <v>48</v>
      </c>
      <c r="C14" s="42" t="s">
        <v>33</v>
      </c>
      <c r="D14" s="42" t="s">
        <v>33</v>
      </c>
      <c r="E14" s="42" t="s">
        <v>33</v>
      </c>
      <c r="F14" s="16">
        <v>1013</v>
      </c>
      <c r="G14" s="17">
        <v>1410.8317</v>
      </c>
      <c r="H14" s="18">
        <v>10352825</v>
      </c>
      <c r="I14" s="42" t="s">
        <v>33</v>
      </c>
      <c r="J14" s="42" t="s">
        <v>33</v>
      </c>
      <c r="K14" s="42" t="s">
        <v>33</v>
      </c>
      <c r="L14" s="19">
        <v>30</v>
      </c>
      <c r="M14" s="19">
        <v>53.178600000000003</v>
      </c>
      <c r="N14" s="20">
        <v>510515</v>
      </c>
      <c r="O14" s="20">
        <v>395388</v>
      </c>
      <c r="P14" s="21">
        <v>0</v>
      </c>
      <c r="Q14" s="21">
        <v>0</v>
      </c>
      <c r="R14" s="22">
        <v>0</v>
      </c>
      <c r="S14" s="22">
        <v>0</v>
      </c>
      <c r="T14" s="42">
        <v>0</v>
      </c>
      <c r="U14" s="39">
        <v>249154</v>
      </c>
      <c r="V14" s="20">
        <v>11258727</v>
      </c>
    </row>
    <row r="15" spans="1:22" ht="13.5" hidden="1" thickBot="1" x14ac:dyDescent="0.25">
      <c r="A15" s="30">
        <v>10690</v>
      </c>
      <c r="B15" s="34" t="s">
        <v>49</v>
      </c>
      <c r="C15" s="41" t="s">
        <v>33</v>
      </c>
      <c r="D15" s="41" t="s">
        <v>33</v>
      </c>
      <c r="E15" s="41" t="s">
        <v>33</v>
      </c>
      <c r="F15" s="10">
        <v>1094</v>
      </c>
      <c r="G15" s="11">
        <v>1747.9621</v>
      </c>
      <c r="H15" s="12">
        <v>12826721</v>
      </c>
      <c r="I15" s="41" t="s">
        <v>33</v>
      </c>
      <c r="J15" s="41" t="s">
        <v>33</v>
      </c>
      <c r="K15" s="41" t="s">
        <v>33</v>
      </c>
      <c r="L15" s="23">
        <v>48</v>
      </c>
      <c r="M15" s="23">
        <v>66.226699999999994</v>
      </c>
      <c r="N15" s="13">
        <v>635776</v>
      </c>
      <c r="O15" s="13">
        <v>651055</v>
      </c>
      <c r="P15" s="13">
        <v>78000</v>
      </c>
      <c r="Q15" s="14">
        <v>0</v>
      </c>
      <c r="R15" s="15">
        <v>0</v>
      </c>
      <c r="S15" s="15">
        <v>0</v>
      </c>
      <c r="T15" s="41">
        <v>0</v>
      </c>
      <c r="U15" s="37">
        <v>456401</v>
      </c>
      <c r="V15" s="13">
        <v>14191552</v>
      </c>
    </row>
    <row r="16" spans="1:22" ht="13.5" hidden="1" thickBot="1" x14ac:dyDescent="0.25">
      <c r="A16" s="32">
        <v>10691</v>
      </c>
      <c r="B16" s="35" t="s">
        <v>50</v>
      </c>
      <c r="C16" s="42" t="s">
        <v>33</v>
      </c>
      <c r="D16" s="42" t="s">
        <v>33</v>
      </c>
      <c r="E16" s="42" t="s">
        <v>33</v>
      </c>
      <c r="F16" s="19">
        <v>635</v>
      </c>
      <c r="G16" s="19">
        <v>760.69410000000005</v>
      </c>
      <c r="H16" s="18">
        <v>5835779</v>
      </c>
      <c r="I16" s="42" t="s">
        <v>33</v>
      </c>
      <c r="J16" s="42" t="s">
        <v>33</v>
      </c>
      <c r="K16" s="42" t="s">
        <v>33</v>
      </c>
      <c r="L16" s="19">
        <v>54</v>
      </c>
      <c r="M16" s="19">
        <v>74.495599999999996</v>
      </c>
      <c r="N16" s="20">
        <v>715158</v>
      </c>
      <c r="O16" s="21">
        <v>0</v>
      </c>
      <c r="P16" s="21">
        <v>0</v>
      </c>
      <c r="Q16" s="21">
        <v>0</v>
      </c>
      <c r="R16" s="22">
        <v>0</v>
      </c>
      <c r="S16" s="22">
        <v>0</v>
      </c>
      <c r="T16" s="42">
        <v>0</v>
      </c>
      <c r="U16" s="39">
        <v>97059</v>
      </c>
      <c r="V16" s="20">
        <v>6550937</v>
      </c>
    </row>
    <row r="17" spans="1:22" ht="13.5" hidden="1" thickBot="1" x14ac:dyDescent="0.25">
      <c r="A17" s="30">
        <v>10692</v>
      </c>
      <c r="B17" s="34" t="s">
        <v>51</v>
      </c>
      <c r="C17" s="41">
        <v>3</v>
      </c>
      <c r="D17" s="41">
        <v>6.5914999999999999</v>
      </c>
      <c r="E17" s="37">
        <v>50568</v>
      </c>
      <c r="F17" s="10">
        <v>1189</v>
      </c>
      <c r="G17" s="11">
        <v>1419.7005999999999</v>
      </c>
      <c r="H17" s="12">
        <v>10891446</v>
      </c>
      <c r="I17" s="41" t="s">
        <v>33</v>
      </c>
      <c r="J17" s="41" t="s">
        <v>33</v>
      </c>
      <c r="K17" s="41" t="s">
        <v>33</v>
      </c>
      <c r="L17" s="23">
        <v>30</v>
      </c>
      <c r="M17" s="23">
        <v>28.0595</v>
      </c>
      <c r="N17" s="13">
        <v>269371</v>
      </c>
      <c r="O17" s="13">
        <v>166134</v>
      </c>
      <c r="P17" s="14">
        <v>0</v>
      </c>
      <c r="Q17" s="14">
        <v>0</v>
      </c>
      <c r="R17" s="15">
        <v>0</v>
      </c>
      <c r="S17" s="15">
        <v>0</v>
      </c>
      <c r="T17" s="37">
        <v>50568</v>
      </c>
      <c r="U17" s="37">
        <v>248271</v>
      </c>
      <c r="V17" s="13">
        <v>11326951</v>
      </c>
    </row>
    <row r="18" spans="1:22" ht="13.5" hidden="1" thickBot="1" x14ac:dyDescent="0.25">
      <c r="A18" s="32">
        <v>10693</v>
      </c>
      <c r="B18" s="35" t="s">
        <v>52</v>
      </c>
      <c r="C18" s="42" t="s">
        <v>33</v>
      </c>
      <c r="D18" s="42" t="s">
        <v>33</v>
      </c>
      <c r="E18" s="42" t="s">
        <v>33</v>
      </c>
      <c r="F18" s="19">
        <v>251</v>
      </c>
      <c r="G18" s="19">
        <v>303.68099999999998</v>
      </c>
      <c r="H18" s="18">
        <v>2329735</v>
      </c>
      <c r="I18" s="42" t="s">
        <v>33</v>
      </c>
      <c r="J18" s="42" t="s">
        <v>33</v>
      </c>
      <c r="K18" s="42" t="s">
        <v>33</v>
      </c>
      <c r="L18" s="19">
        <v>5</v>
      </c>
      <c r="M18" s="19">
        <v>6.9381000000000004</v>
      </c>
      <c r="N18" s="20">
        <v>66606</v>
      </c>
      <c r="O18" s="21">
        <v>0</v>
      </c>
      <c r="P18" s="21">
        <v>0</v>
      </c>
      <c r="Q18" s="21">
        <v>0</v>
      </c>
      <c r="R18" s="22">
        <v>0</v>
      </c>
      <c r="S18" s="22">
        <v>0</v>
      </c>
      <c r="T18" s="42">
        <v>0</v>
      </c>
      <c r="U18" s="39">
        <v>30000</v>
      </c>
      <c r="V18" s="20">
        <v>2396340</v>
      </c>
    </row>
    <row r="19" spans="1:22" ht="13.5" hidden="1" thickBot="1" x14ac:dyDescent="0.25">
      <c r="A19" s="30">
        <v>10695</v>
      </c>
      <c r="B19" s="34" t="s">
        <v>53</v>
      </c>
      <c r="C19" s="41">
        <v>1</v>
      </c>
      <c r="D19" s="41">
        <v>2.3167</v>
      </c>
      <c r="E19" s="37">
        <v>17000</v>
      </c>
      <c r="F19" s="23">
        <v>907</v>
      </c>
      <c r="G19" s="11">
        <v>1155.9631999999999</v>
      </c>
      <c r="H19" s="12">
        <v>8482574</v>
      </c>
      <c r="I19" s="41" t="s">
        <v>33</v>
      </c>
      <c r="J19" s="41" t="s">
        <v>33</v>
      </c>
      <c r="K19" s="41" t="s">
        <v>33</v>
      </c>
      <c r="L19" s="23">
        <v>50</v>
      </c>
      <c r="M19" s="23">
        <v>82.244900000000001</v>
      </c>
      <c r="N19" s="13">
        <v>789551</v>
      </c>
      <c r="O19" s="13">
        <v>42479</v>
      </c>
      <c r="P19" s="14">
        <v>0</v>
      </c>
      <c r="Q19" s="14">
        <v>0</v>
      </c>
      <c r="R19" s="15">
        <v>0</v>
      </c>
      <c r="S19" s="15">
        <v>0</v>
      </c>
      <c r="T19" s="37">
        <v>17000</v>
      </c>
      <c r="U19" s="37">
        <v>237587</v>
      </c>
      <c r="V19" s="13">
        <v>9314604</v>
      </c>
    </row>
    <row r="20" spans="1:22" ht="13.5" hidden="1" thickBot="1" x14ac:dyDescent="0.25">
      <c r="A20" s="32">
        <v>10698</v>
      </c>
      <c r="B20" s="35" t="s">
        <v>54</v>
      </c>
      <c r="C20" s="42" t="s">
        <v>33</v>
      </c>
      <c r="D20" s="42" t="s">
        <v>33</v>
      </c>
      <c r="E20" s="42" t="s">
        <v>33</v>
      </c>
      <c r="F20" s="16">
        <v>1181</v>
      </c>
      <c r="G20" s="17">
        <v>1381.829</v>
      </c>
      <c r="H20" s="18">
        <v>10140000</v>
      </c>
      <c r="I20" s="42" t="s">
        <v>33</v>
      </c>
      <c r="J20" s="42" t="s">
        <v>33</v>
      </c>
      <c r="K20" s="42" t="s">
        <v>33</v>
      </c>
      <c r="L20" s="19">
        <v>63</v>
      </c>
      <c r="M20" s="19">
        <v>87.067099999999996</v>
      </c>
      <c r="N20" s="20">
        <v>835844</v>
      </c>
      <c r="O20" s="20">
        <v>306790</v>
      </c>
      <c r="P20" s="21">
        <v>0</v>
      </c>
      <c r="Q20" s="21">
        <v>0</v>
      </c>
      <c r="R20" s="22">
        <v>0</v>
      </c>
      <c r="S20" s="22">
        <v>0</v>
      </c>
      <c r="T20" s="42">
        <v>0</v>
      </c>
      <c r="U20" s="39">
        <v>217057</v>
      </c>
      <c r="V20" s="20">
        <v>11282634</v>
      </c>
    </row>
    <row r="21" spans="1:22" ht="13.5" hidden="1" thickBot="1" x14ac:dyDescent="0.25">
      <c r="A21" s="30">
        <v>10756</v>
      </c>
      <c r="B21" s="34" t="s">
        <v>55</v>
      </c>
      <c r="C21" s="41" t="s">
        <v>33</v>
      </c>
      <c r="D21" s="41" t="s">
        <v>33</v>
      </c>
      <c r="E21" s="41" t="s">
        <v>33</v>
      </c>
      <c r="F21" s="23">
        <v>168</v>
      </c>
      <c r="G21" s="23">
        <v>135.93199999999999</v>
      </c>
      <c r="H21" s="12">
        <v>1088163</v>
      </c>
      <c r="I21" s="41" t="s">
        <v>33</v>
      </c>
      <c r="J21" s="41" t="s">
        <v>33</v>
      </c>
      <c r="K21" s="41" t="s">
        <v>33</v>
      </c>
      <c r="L21" s="23">
        <v>7</v>
      </c>
      <c r="M21" s="23">
        <v>3.3346</v>
      </c>
      <c r="N21" s="13">
        <v>32012</v>
      </c>
      <c r="O21" s="14">
        <v>0</v>
      </c>
      <c r="P21" s="14">
        <v>0</v>
      </c>
      <c r="Q21" s="14">
        <v>0</v>
      </c>
      <c r="R21" s="15">
        <v>0</v>
      </c>
      <c r="S21" s="15">
        <v>0</v>
      </c>
      <c r="T21" s="41">
        <v>0</v>
      </c>
      <c r="U21" s="41">
        <v>0</v>
      </c>
      <c r="V21" s="13">
        <v>1120175</v>
      </c>
    </row>
    <row r="22" spans="1:22" ht="13.5" hidden="1" thickBot="1" x14ac:dyDescent="0.25">
      <c r="A22" s="32">
        <v>10757</v>
      </c>
      <c r="B22" s="35" t="s">
        <v>56</v>
      </c>
      <c r="C22" s="42" t="s">
        <v>33</v>
      </c>
      <c r="D22" s="42" t="s">
        <v>33</v>
      </c>
      <c r="E22" s="42" t="s">
        <v>33</v>
      </c>
      <c r="F22" s="19">
        <v>226</v>
      </c>
      <c r="G22" s="19">
        <v>193.31299999999999</v>
      </c>
      <c r="H22" s="18">
        <v>1418550</v>
      </c>
      <c r="I22" s="42" t="s">
        <v>33</v>
      </c>
      <c r="J22" s="42" t="s">
        <v>33</v>
      </c>
      <c r="K22" s="42" t="s">
        <v>33</v>
      </c>
      <c r="L22" s="19">
        <v>23</v>
      </c>
      <c r="M22" s="19">
        <v>17.418600000000001</v>
      </c>
      <c r="N22" s="20">
        <v>167219</v>
      </c>
      <c r="O22" s="21">
        <v>0</v>
      </c>
      <c r="P22" s="21">
        <v>0</v>
      </c>
      <c r="Q22" s="21">
        <v>0</v>
      </c>
      <c r="R22" s="22">
        <v>0</v>
      </c>
      <c r="S22" s="22">
        <v>0</v>
      </c>
      <c r="T22" s="42">
        <v>0</v>
      </c>
      <c r="U22" s="42">
        <v>0</v>
      </c>
      <c r="V22" s="20">
        <v>1585769</v>
      </c>
    </row>
    <row r="23" spans="1:22" ht="13.5" hidden="1" thickBot="1" x14ac:dyDescent="0.25">
      <c r="A23" s="30">
        <v>10758</v>
      </c>
      <c r="B23" s="34" t="s">
        <v>57</v>
      </c>
      <c r="C23" s="41">
        <v>1</v>
      </c>
      <c r="D23" s="41">
        <v>1.0204</v>
      </c>
      <c r="E23" s="37">
        <v>7488</v>
      </c>
      <c r="F23" s="23">
        <v>213</v>
      </c>
      <c r="G23" s="23">
        <v>163.31450000000001</v>
      </c>
      <c r="H23" s="12">
        <v>1198418</v>
      </c>
      <c r="I23" s="41" t="s">
        <v>33</v>
      </c>
      <c r="J23" s="41" t="s">
        <v>33</v>
      </c>
      <c r="K23" s="41" t="s">
        <v>33</v>
      </c>
      <c r="L23" s="23">
        <v>10</v>
      </c>
      <c r="M23" s="23">
        <v>7.7412000000000001</v>
      </c>
      <c r="N23" s="13">
        <v>74316</v>
      </c>
      <c r="O23" s="13">
        <v>11172</v>
      </c>
      <c r="P23" s="14">
        <v>0</v>
      </c>
      <c r="Q23" s="14">
        <v>0</v>
      </c>
      <c r="R23" s="15">
        <v>0</v>
      </c>
      <c r="S23" s="15">
        <v>0</v>
      </c>
      <c r="T23" s="37">
        <v>7488</v>
      </c>
      <c r="U23" s="41">
        <v>0</v>
      </c>
      <c r="V23" s="13">
        <v>1283906</v>
      </c>
    </row>
    <row r="24" spans="1:22" ht="13.5" hidden="1" thickBot="1" x14ac:dyDescent="0.25">
      <c r="A24" s="32">
        <v>10759</v>
      </c>
      <c r="B24" s="35" t="s">
        <v>58</v>
      </c>
      <c r="C24" s="42" t="s">
        <v>33</v>
      </c>
      <c r="D24" s="42" t="s">
        <v>33</v>
      </c>
      <c r="E24" s="42" t="s">
        <v>33</v>
      </c>
      <c r="F24" s="19">
        <v>208</v>
      </c>
      <c r="G24" s="19">
        <v>160.5241</v>
      </c>
      <c r="H24" s="18">
        <v>1231485</v>
      </c>
      <c r="I24" s="42">
        <v>1</v>
      </c>
      <c r="J24" s="42">
        <v>0.61860000000000004</v>
      </c>
      <c r="K24" s="39">
        <v>5939</v>
      </c>
      <c r="L24" s="19">
        <v>22</v>
      </c>
      <c r="M24" s="19">
        <v>11.628399999999999</v>
      </c>
      <c r="N24" s="20">
        <v>111633</v>
      </c>
      <c r="O24" s="21">
        <v>0</v>
      </c>
      <c r="P24" s="21">
        <v>0</v>
      </c>
      <c r="Q24" s="21">
        <v>0</v>
      </c>
      <c r="R24" s="22">
        <v>0</v>
      </c>
      <c r="S24" s="22">
        <v>0</v>
      </c>
      <c r="T24" s="39">
        <v>5939</v>
      </c>
      <c r="U24" s="42">
        <v>0</v>
      </c>
      <c r="V24" s="20">
        <v>1343117</v>
      </c>
    </row>
    <row r="25" spans="1:22" ht="13.5" hidden="1" thickBot="1" x14ac:dyDescent="0.25">
      <c r="A25" s="30">
        <v>10760</v>
      </c>
      <c r="B25" s="34" t="s">
        <v>59</v>
      </c>
      <c r="C25" s="41">
        <v>7</v>
      </c>
      <c r="D25" s="41">
        <v>5.6695000000000002</v>
      </c>
      <c r="E25" s="37">
        <v>43494</v>
      </c>
      <c r="F25" s="23">
        <v>166</v>
      </c>
      <c r="G25" s="23">
        <v>137.45079999999999</v>
      </c>
      <c r="H25" s="12">
        <v>1054475</v>
      </c>
      <c r="I25" s="41" t="s">
        <v>33</v>
      </c>
      <c r="J25" s="41" t="s">
        <v>33</v>
      </c>
      <c r="K25" s="41" t="s">
        <v>33</v>
      </c>
      <c r="L25" s="23">
        <v>1</v>
      </c>
      <c r="M25" s="23">
        <v>0.70989999999999998</v>
      </c>
      <c r="N25" s="13">
        <v>6815</v>
      </c>
      <c r="O25" s="13">
        <v>3192</v>
      </c>
      <c r="P25" s="14">
        <v>0</v>
      </c>
      <c r="Q25" s="14">
        <v>0</v>
      </c>
      <c r="R25" s="15">
        <v>0</v>
      </c>
      <c r="S25" s="15">
        <v>0</v>
      </c>
      <c r="T25" s="37">
        <v>43494</v>
      </c>
      <c r="U25" s="37">
        <v>18305</v>
      </c>
      <c r="V25" s="13">
        <v>1064482</v>
      </c>
    </row>
    <row r="26" spans="1:22" ht="13.5" hidden="1" thickBot="1" x14ac:dyDescent="0.25">
      <c r="A26" s="32">
        <v>10761</v>
      </c>
      <c r="B26" s="35" t="s">
        <v>60</v>
      </c>
      <c r="C26" s="42" t="s">
        <v>33</v>
      </c>
      <c r="D26" s="42" t="s">
        <v>33</v>
      </c>
      <c r="E26" s="42" t="s">
        <v>33</v>
      </c>
      <c r="F26" s="19">
        <v>59</v>
      </c>
      <c r="G26" s="19">
        <v>48.088000000000001</v>
      </c>
      <c r="H26" s="18">
        <v>352875</v>
      </c>
      <c r="I26" s="42" t="s">
        <v>33</v>
      </c>
      <c r="J26" s="42" t="s">
        <v>33</v>
      </c>
      <c r="K26" s="42" t="s">
        <v>33</v>
      </c>
      <c r="L26" s="19">
        <v>4</v>
      </c>
      <c r="M26" s="19">
        <v>1.9670000000000001</v>
      </c>
      <c r="N26" s="20">
        <v>18883</v>
      </c>
      <c r="O26" s="21">
        <v>0</v>
      </c>
      <c r="P26" s="21">
        <v>0</v>
      </c>
      <c r="Q26" s="21">
        <v>0</v>
      </c>
      <c r="R26" s="22">
        <v>0</v>
      </c>
      <c r="S26" s="22">
        <v>0</v>
      </c>
      <c r="T26" s="42">
        <v>0</v>
      </c>
      <c r="U26" s="42">
        <v>0</v>
      </c>
      <c r="V26" s="20">
        <v>371758</v>
      </c>
    </row>
    <row r="27" spans="1:22" ht="13.5" hidden="1" thickBot="1" x14ac:dyDescent="0.25">
      <c r="A27" s="30">
        <v>10762</v>
      </c>
      <c r="B27" s="34" t="s">
        <v>61</v>
      </c>
      <c r="C27" s="41">
        <v>17</v>
      </c>
      <c r="D27" s="41">
        <v>14.598599999999999</v>
      </c>
      <c r="E27" s="37">
        <v>107126</v>
      </c>
      <c r="F27" s="23">
        <v>300</v>
      </c>
      <c r="G27" s="23">
        <v>209.44720000000001</v>
      </c>
      <c r="H27" s="12">
        <v>1536945</v>
      </c>
      <c r="I27" s="41">
        <v>3</v>
      </c>
      <c r="J27" s="41">
        <v>3.2332000000000001</v>
      </c>
      <c r="K27" s="37">
        <v>31039</v>
      </c>
      <c r="L27" s="23">
        <v>27</v>
      </c>
      <c r="M27" s="23">
        <v>18.2608</v>
      </c>
      <c r="N27" s="13">
        <v>175304</v>
      </c>
      <c r="O27" s="14">
        <v>0</v>
      </c>
      <c r="P27" s="14">
        <v>0</v>
      </c>
      <c r="Q27" s="14">
        <v>0</v>
      </c>
      <c r="R27" s="15">
        <v>0</v>
      </c>
      <c r="S27" s="15">
        <v>0</v>
      </c>
      <c r="T27" s="37">
        <v>138165</v>
      </c>
      <c r="U27" s="41">
        <v>0</v>
      </c>
      <c r="V27" s="13">
        <v>1712249</v>
      </c>
    </row>
    <row r="28" spans="1:22" ht="13.5" hidden="1" thickBot="1" x14ac:dyDescent="0.25">
      <c r="A28" s="32">
        <v>10763</v>
      </c>
      <c r="B28" s="35" t="s">
        <v>62</v>
      </c>
      <c r="C28" s="42">
        <v>72</v>
      </c>
      <c r="D28" s="42">
        <v>62.502800000000001</v>
      </c>
      <c r="E28" s="39">
        <v>500347</v>
      </c>
      <c r="F28" s="19">
        <v>107</v>
      </c>
      <c r="G28" s="19">
        <v>88.447199999999995</v>
      </c>
      <c r="H28" s="18">
        <v>708038</v>
      </c>
      <c r="I28" s="42">
        <v>5</v>
      </c>
      <c r="J28" s="42">
        <v>3.1943999999999999</v>
      </c>
      <c r="K28" s="39">
        <v>30666</v>
      </c>
      <c r="L28" s="19">
        <v>6</v>
      </c>
      <c r="M28" s="19">
        <v>2.8178000000000001</v>
      </c>
      <c r="N28" s="20">
        <v>27051</v>
      </c>
      <c r="O28" s="20">
        <v>16364</v>
      </c>
      <c r="P28" s="21">
        <v>0</v>
      </c>
      <c r="Q28" s="21">
        <v>0</v>
      </c>
      <c r="R28" s="22">
        <v>0</v>
      </c>
      <c r="S28" s="22">
        <v>0</v>
      </c>
      <c r="T28" s="39">
        <v>531014</v>
      </c>
      <c r="U28" s="42">
        <v>0</v>
      </c>
      <c r="V28" s="20">
        <v>751452</v>
      </c>
    </row>
    <row r="29" spans="1:22" ht="13.5" hidden="1" thickBot="1" x14ac:dyDescent="0.25">
      <c r="A29" s="30">
        <v>10764</v>
      </c>
      <c r="B29" s="34" t="s">
        <v>63</v>
      </c>
      <c r="C29" s="41" t="s">
        <v>33</v>
      </c>
      <c r="D29" s="41" t="s">
        <v>33</v>
      </c>
      <c r="E29" s="41" t="s">
        <v>33</v>
      </c>
      <c r="F29" s="23">
        <v>90</v>
      </c>
      <c r="G29" s="23">
        <v>72.766199999999998</v>
      </c>
      <c r="H29" s="12">
        <v>606779</v>
      </c>
      <c r="I29" s="41" t="s">
        <v>33</v>
      </c>
      <c r="J29" s="41" t="s">
        <v>33</v>
      </c>
      <c r="K29" s="41" t="s">
        <v>33</v>
      </c>
      <c r="L29" s="23">
        <v>4</v>
      </c>
      <c r="M29" s="23">
        <v>1.9301999999999999</v>
      </c>
      <c r="N29" s="13">
        <v>18530</v>
      </c>
      <c r="O29" s="14">
        <v>0</v>
      </c>
      <c r="P29" s="14">
        <v>0</v>
      </c>
      <c r="Q29" s="14">
        <v>0</v>
      </c>
      <c r="R29" s="15">
        <v>0</v>
      </c>
      <c r="S29" s="15">
        <v>0</v>
      </c>
      <c r="T29" s="41">
        <v>0</v>
      </c>
      <c r="U29" s="41">
        <v>0</v>
      </c>
      <c r="V29" s="13">
        <v>625309</v>
      </c>
    </row>
    <row r="30" spans="1:22" ht="13.5" hidden="1" thickBot="1" x14ac:dyDescent="0.25">
      <c r="A30" s="32">
        <v>10765</v>
      </c>
      <c r="B30" s="35" t="s">
        <v>64</v>
      </c>
      <c r="C30" s="42" t="s">
        <v>33</v>
      </c>
      <c r="D30" s="42" t="s">
        <v>33</v>
      </c>
      <c r="E30" s="42" t="s">
        <v>33</v>
      </c>
      <c r="F30" s="19">
        <v>117</v>
      </c>
      <c r="G30" s="19">
        <v>77.663700000000006</v>
      </c>
      <c r="H30" s="18">
        <v>673523</v>
      </c>
      <c r="I30" s="42" t="s">
        <v>33</v>
      </c>
      <c r="J30" s="42" t="s">
        <v>33</v>
      </c>
      <c r="K30" s="42" t="s">
        <v>33</v>
      </c>
      <c r="L30" s="19">
        <v>7</v>
      </c>
      <c r="M30" s="19">
        <v>9.2674000000000003</v>
      </c>
      <c r="N30" s="20">
        <v>88967</v>
      </c>
      <c r="O30" s="21">
        <v>0</v>
      </c>
      <c r="P30" s="21">
        <v>0</v>
      </c>
      <c r="Q30" s="21">
        <v>0</v>
      </c>
      <c r="R30" s="22">
        <v>0</v>
      </c>
      <c r="S30" s="22">
        <v>0</v>
      </c>
      <c r="T30" s="42">
        <v>0</v>
      </c>
      <c r="U30" s="42">
        <v>0</v>
      </c>
      <c r="V30" s="20">
        <v>762490</v>
      </c>
    </row>
    <row r="31" spans="1:22" ht="13.5" hidden="1" thickBot="1" x14ac:dyDescent="0.25">
      <c r="A31" s="30">
        <v>10766</v>
      </c>
      <c r="B31" s="34" t="s">
        <v>65</v>
      </c>
      <c r="C31" s="41" t="s">
        <v>33</v>
      </c>
      <c r="D31" s="41" t="s">
        <v>33</v>
      </c>
      <c r="E31" s="41" t="s">
        <v>33</v>
      </c>
      <c r="F31" s="23">
        <v>246</v>
      </c>
      <c r="G31" s="23">
        <v>160.92009999999999</v>
      </c>
      <c r="H31" s="12">
        <v>1180848</v>
      </c>
      <c r="I31" s="41" t="s">
        <v>33</v>
      </c>
      <c r="J31" s="41" t="s">
        <v>33</v>
      </c>
      <c r="K31" s="41" t="s">
        <v>33</v>
      </c>
      <c r="L31" s="23" t="s">
        <v>33</v>
      </c>
      <c r="M31" s="23" t="s">
        <v>33</v>
      </c>
      <c r="N31" s="14">
        <v>0</v>
      </c>
      <c r="O31" s="14">
        <v>0</v>
      </c>
      <c r="P31" s="14">
        <v>0</v>
      </c>
      <c r="Q31" s="14">
        <v>0</v>
      </c>
      <c r="R31" s="15">
        <v>0</v>
      </c>
      <c r="S31" s="15">
        <v>0</v>
      </c>
      <c r="T31" s="41">
        <v>0</v>
      </c>
      <c r="U31" s="41">
        <v>0</v>
      </c>
      <c r="V31" s="13">
        <v>1180848</v>
      </c>
    </row>
    <row r="32" spans="1:22" ht="13.5" hidden="1" thickBot="1" x14ac:dyDescent="0.25">
      <c r="A32" s="32">
        <v>10767</v>
      </c>
      <c r="B32" s="35" t="s">
        <v>66</v>
      </c>
      <c r="C32" s="42">
        <v>4</v>
      </c>
      <c r="D32" s="42">
        <v>2.9321999999999999</v>
      </c>
      <c r="E32" s="39">
        <v>25429</v>
      </c>
      <c r="F32" s="19">
        <v>72</v>
      </c>
      <c r="G32" s="19">
        <v>54.539700000000003</v>
      </c>
      <c r="H32" s="18">
        <v>472985</v>
      </c>
      <c r="I32" s="42" t="s">
        <v>33</v>
      </c>
      <c r="J32" s="42" t="s">
        <v>33</v>
      </c>
      <c r="K32" s="42" t="s">
        <v>33</v>
      </c>
      <c r="L32" s="19">
        <v>5</v>
      </c>
      <c r="M32" s="19">
        <v>3.9881000000000002</v>
      </c>
      <c r="N32" s="20">
        <v>38286</v>
      </c>
      <c r="O32" s="20">
        <v>2104</v>
      </c>
      <c r="P32" s="21">
        <v>0</v>
      </c>
      <c r="Q32" s="21">
        <v>0</v>
      </c>
      <c r="R32" s="22">
        <v>0</v>
      </c>
      <c r="S32" s="22">
        <v>0</v>
      </c>
      <c r="T32" s="39">
        <v>25429</v>
      </c>
      <c r="U32" s="42">
        <v>0</v>
      </c>
      <c r="V32" s="20">
        <v>513375</v>
      </c>
    </row>
    <row r="33" spans="1:22" ht="13.5" thickBot="1" x14ac:dyDescent="0.25">
      <c r="A33" s="30">
        <v>10768</v>
      </c>
      <c r="B33" s="34" t="s">
        <v>67</v>
      </c>
      <c r="C33" s="41">
        <v>1</v>
      </c>
      <c r="D33" s="41">
        <v>1.9866999999999999</v>
      </c>
      <c r="E33" s="37">
        <v>17229</v>
      </c>
      <c r="F33" s="23">
        <v>185</v>
      </c>
      <c r="G33" s="23">
        <v>137.0643</v>
      </c>
      <c r="H33" s="12">
        <v>1188663</v>
      </c>
      <c r="I33" s="41" t="s">
        <v>33</v>
      </c>
      <c r="J33" s="41" t="s">
        <v>33</v>
      </c>
      <c r="K33" s="41" t="s">
        <v>33</v>
      </c>
      <c r="L33" s="23">
        <v>7</v>
      </c>
      <c r="M33" s="23">
        <v>6.2233000000000001</v>
      </c>
      <c r="N33" s="13">
        <v>59744</v>
      </c>
      <c r="O33" s="14">
        <v>0</v>
      </c>
      <c r="P33" s="14">
        <v>0</v>
      </c>
      <c r="Q33" s="14">
        <v>0</v>
      </c>
      <c r="R33" s="15">
        <v>0</v>
      </c>
      <c r="S33" s="15">
        <v>0</v>
      </c>
      <c r="T33" s="37">
        <v>17229</v>
      </c>
      <c r="U33" s="41">
        <v>0</v>
      </c>
      <c r="V33" s="13">
        <v>1248406</v>
      </c>
    </row>
    <row r="34" spans="1:22" ht="13.5" thickBot="1" x14ac:dyDescent="0.25">
      <c r="A34" s="32">
        <v>10769</v>
      </c>
      <c r="B34" s="35" t="s">
        <v>68</v>
      </c>
      <c r="C34" s="42" t="s">
        <v>33</v>
      </c>
      <c r="D34" s="42" t="s">
        <v>33</v>
      </c>
      <c r="E34" s="42" t="s">
        <v>33</v>
      </c>
      <c r="F34" s="19">
        <v>112</v>
      </c>
      <c r="G34" s="19">
        <v>78.237399999999994</v>
      </c>
      <c r="H34" s="18">
        <v>678498</v>
      </c>
      <c r="I34" s="42" t="s">
        <v>33</v>
      </c>
      <c r="J34" s="42" t="s">
        <v>33</v>
      </c>
      <c r="K34" s="42" t="s">
        <v>33</v>
      </c>
      <c r="L34" s="19">
        <v>17</v>
      </c>
      <c r="M34" s="19">
        <v>10.574999999999999</v>
      </c>
      <c r="N34" s="20">
        <v>101520</v>
      </c>
      <c r="O34" s="21">
        <v>0</v>
      </c>
      <c r="P34" s="21">
        <v>0</v>
      </c>
      <c r="Q34" s="21">
        <v>0</v>
      </c>
      <c r="R34" s="22">
        <v>0</v>
      </c>
      <c r="S34" s="22">
        <v>0</v>
      </c>
      <c r="T34" s="42">
        <v>0</v>
      </c>
      <c r="U34" s="42">
        <v>0</v>
      </c>
      <c r="V34" s="20">
        <v>780018</v>
      </c>
    </row>
    <row r="35" spans="1:22" ht="13.5" thickBot="1" x14ac:dyDescent="0.25">
      <c r="A35" s="30">
        <v>10770</v>
      </c>
      <c r="B35" s="34" t="s">
        <v>69</v>
      </c>
      <c r="C35" s="41" t="s">
        <v>33</v>
      </c>
      <c r="D35" s="41" t="s">
        <v>33</v>
      </c>
      <c r="E35" s="41" t="s">
        <v>33</v>
      </c>
      <c r="F35" s="23">
        <v>149</v>
      </c>
      <c r="G35" s="23">
        <v>92.775800000000004</v>
      </c>
      <c r="H35" s="12">
        <v>835525</v>
      </c>
      <c r="I35" s="41" t="s">
        <v>33</v>
      </c>
      <c r="J35" s="41" t="s">
        <v>33</v>
      </c>
      <c r="K35" s="41" t="s">
        <v>33</v>
      </c>
      <c r="L35" s="23">
        <v>10</v>
      </c>
      <c r="M35" s="23">
        <v>4.2000999999999999</v>
      </c>
      <c r="N35" s="13">
        <v>40321</v>
      </c>
      <c r="O35" s="14">
        <v>0</v>
      </c>
      <c r="P35" s="14">
        <v>0</v>
      </c>
      <c r="Q35" s="14">
        <v>0</v>
      </c>
      <c r="R35" s="15">
        <v>0</v>
      </c>
      <c r="S35" s="15">
        <v>0</v>
      </c>
      <c r="T35" s="41">
        <v>0</v>
      </c>
      <c r="U35" s="41">
        <v>0</v>
      </c>
      <c r="V35" s="13">
        <v>875846</v>
      </c>
    </row>
    <row r="36" spans="1:22" ht="13.5" thickBot="1" x14ac:dyDescent="0.25">
      <c r="A36" s="32">
        <v>10771</v>
      </c>
      <c r="B36" s="35" t="s">
        <v>70</v>
      </c>
      <c r="C36" s="42">
        <v>1</v>
      </c>
      <c r="D36" s="42">
        <v>0.33239999999999997</v>
      </c>
      <c r="E36" s="39">
        <v>2994</v>
      </c>
      <c r="F36" s="19">
        <v>111</v>
      </c>
      <c r="G36" s="19">
        <v>73.146600000000007</v>
      </c>
      <c r="H36" s="18">
        <v>658747</v>
      </c>
      <c r="I36" s="42" t="s">
        <v>33</v>
      </c>
      <c r="J36" s="42" t="s">
        <v>33</v>
      </c>
      <c r="K36" s="42" t="s">
        <v>33</v>
      </c>
      <c r="L36" s="19">
        <v>8</v>
      </c>
      <c r="M36" s="19">
        <v>4.0926999999999998</v>
      </c>
      <c r="N36" s="20">
        <v>39290</v>
      </c>
      <c r="O36" s="21">
        <v>0</v>
      </c>
      <c r="P36" s="21">
        <v>0</v>
      </c>
      <c r="Q36" s="21">
        <v>0</v>
      </c>
      <c r="R36" s="22">
        <v>0</v>
      </c>
      <c r="S36" s="22">
        <v>0</v>
      </c>
      <c r="T36" s="39">
        <v>2994</v>
      </c>
      <c r="U36" s="42">
        <v>0</v>
      </c>
      <c r="V36" s="20">
        <v>698037</v>
      </c>
    </row>
    <row r="37" spans="1:22" ht="13.5" thickBot="1" x14ac:dyDescent="0.25">
      <c r="A37" s="30">
        <v>10772</v>
      </c>
      <c r="B37" s="34" t="s">
        <v>71</v>
      </c>
      <c r="C37" s="41" t="s">
        <v>33</v>
      </c>
      <c r="D37" s="41" t="s">
        <v>33</v>
      </c>
      <c r="E37" s="41" t="s">
        <v>33</v>
      </c>
      <c r="F37" s="23">
        <v>215</v>
      </c>
      <c r="G37" s="23">
        <v>120.633</v>
      </c>
      <c r="H37" s="12">
        <v>925454</v>
      </c>
      <c r="I37" s="41" t="s">
        <v>33</v>
      </c>
      <c r="J37" s="41" t="s">
        <v>33</v>
      </c>
      <c r="K37" s="41" t="s">
        <v>33</v>
      </c>
      <c r="L37" s="23">
        <v>21</v>
      </c>
      <c r="M37" s="23">
        <v>10.0861</v>
      </c>
      <c r="N37" s="13">
        <v>96827</v>
      </c>
      <c r="O37" s="14">
        <v>0</v>
      </c>
      <c r="P37" s="14">
        <v>0</v>
      </c>
      <c r="Q37" s="14">
        <v>0</v>
      </c>
      <c r="R37" s="15">
        <v>0</v>
      </c>
      <c r="S37" s="15">
        <v>0</v>
      </c>
      <c r="T37" s="41">
        <v>0</v>
      </c>
      <c r="U37" s="41">
        <v>0</v>
      </c>
      <c r="V37" s="13">
        <v>1022281</v>
      </c>
    </row>
    <row r="38" spans="1:22" ht="13.5" thickBot="1" x14ac:dyDescent="0.25">
      <c r="A38" s="32">
        <v>10773</v>
      </c>
      <c r="B38" s="35" t="s">
        <v>72</v>
      </c>
      <c r="C38" s="42">
        <v>1</v>
      </c>
      <c r="D38" s="42">
        <v>0.53559999999999997</v>
      </c>
      <c r="E38" s="39">
        <v>4645</v>
      </c>
      <c r="F38" s="19">
        <v>90</v>
      </c>
      <c r="G38" s="19">
        <v>60.650399999999998</v>
      </c>
      <c r="H38" s="18">
        <v>525978</v>
      </c>
      <c r="I38" s="42">
        <v>1</v>
      </c>
      <c r="J38" s="42">
        <v>1.1154999999999999</v>
      </c>
      <c r="K38" s="39">
        <v>10709</v>
      </c>
      <c r="L38" s="19">
        <v>4</v>
      </c>
      <c r="M38" s="19">
        <v>1.1292</v>
      </c>
      <c r="N38" s="20">
        <v>10840</v>
      </c>
      <c r="O38" s="21">
        <v>0</v>
      </c>
      <c r="P38" s="21">
        <v>0</v>
      </c>
      <c r="Q38" s="21">
        <v>0</v>
      </c>
      <c r="R38" s="22">
        <v>0</v>
      </c>
      <c r="S38" s="22">
        <v>0</v>
      </c>
      <c r="T38" s="39">
        <v>15354</v>
      </c>
      <c r="U38" s="42">
        <v>0</v>
      </c>
      <c r="V38" s="20">
        <v>536819</v>
      </c>
    </row>
    <row r="39" spans="1:22" ht="13.5" thickBot="1" x14ac:dyDescent="0.25">
      <c r="A39" s="30">
        <v>10775</v>
      </c>
      <c r="B39" s="34" t="s">
        <v>74</v>
      </c>
      <c r="C39" s="41" t="s">
        <v>33</v>
      </c>
      <c r="D39" s="41" t="s">
        <v>33</v>
      </c>
      <c r="E39" s="41" t="s">
        <v>33</v>
      </c>
      <c r="F39" s="23">
        <v>185</v>
      </c>
      <c r="G39" s="23">
        <v>116.03060000000001</v>
      </c>
      <c r="H39" s="12">
        <v>1006252</v>
      </c>
      <c r="I39" s="41" t="s">
        <v>33</v>
      </c>
      <c r="J39" s="41" t="s">
        <v>33</v>
      </c>
      <c r="K39" s="41" t="s">
        <v>33</v>
      </c>
      <c r="L39" s="23">
        <v>14</v>
      </c>
      <c r="M39" s="23">
        <v>5.3865999999999996</v>
      </c>
      <c r="N39" s="13">
        <v>51711</v>
      </c>
      <c r="O39" s="14">
        <v>0</v>
      </c>
      <c r="P39" s="14">
        <v>0</v>
      </c>
      <c r="Q39" s="14">
        <v>0</v>
      </c>
      <c r="R39" s="15">
        <v>0</v>
      </c>
      <c r="S39" s="15">
        <v>0</v>
      </c>
      <c r="T39" s="41">
        <v>0</v>
      </c>
      <c r="U39" s="41">
        <v>0</v>
      </c>
      <c r="V39" s="13">
        <v>1057964</v>
      </c>
    </row>
    <row r="40" spans="1:22" ht="13.5" thickBot="1" x14ac:dyDescent="0.25">
      <c r="A40" s="32">
        <v>10776</v>
      </c>
      <c r="B40" s="35" t="s">
        <v>75</v>
      </c>
      <c r="C40" s="42" t="s">
        <v>33</v>
      </c>
      <c r="D40" s="42" t="s">
        <v>33</v>
      </c>
      <c r="E40" s="42" t="s">
        <v>33</v>
      </c>
      <c r="F40" s="19">
        <v>118</v>
      </c>
      <c r="G40" s="19">
        <v>74.627700000000004</v>
      </c>
      <c r="H40" s="18">
        <v>647194</v>
      </c>
      <c r="I40" s="42" t="s">
        <v>33</v>
      </c>
      <c r="J40" s="42" t="s">
        <v>33</v>
      </c>
      <c r="K40" s="42" t="s">
        <v>33</v>
      </c>
      <c r="L40" s="19">
        <v>17</v>
      </c>
      <c r="M40" s="19">
        <v>8.5793999999999997</v>
      </c>
      <c r="N40" s="20">
        <v>82362</v>
      </c>
      <c r="O40" s="21">
        <v>0</v>
      </c>
      <c r="P40" s="21">
        <v>0</v>
      </c>
      <c r="Q40" s="21">
        <v>0</v>
      </c>
      <c r="R40" s="22">
        <v>0</v>
      </c>
      <c r="S40" s="22">
        <v>0</v>
      </c>
      <c r="T40" s="42">
        <v>0</v>
      </c>
      <c r="U40" s="42">
        <v>0</v>
      </c>
      <c r="V40" s="20">
        <v>729556</v>
      </c>
    </row>
    <row r="41" spans="1:22" ht="13.5" thickBot="1" x14ac:dyDescent="0.25">
      <c r="A41" s="30">
        <v>10777</v>
      </c>
      <c r="B41" s="34" t="s">
        <v>76</v>
      </c>
      <c r="C41" s="41" t="s">
        <v>33</v>
      </c>
      <c r="D41" s="41" t="s">
        <v>33</v>
      </c>
      <c r="E41" s="41" t="s">
        <v>33</v>
      </c>
      <c r="F41" s="23">
        <v>171</v>
      </c>
      <c r="G41" s="23">
        <v>102.3289</v>
      </c>
      <c r="H41" s="12">
        <v>819163</v>
      </c>
      <c r="I41" s="41" t="s">
        <v>33</v>
      </c>
      <c r="J41" s="41" t="s">
        <v>33</v>
      </c>
      <c r="K41" s="41" t="s">
        <v>33</v>
      </c>
      <c r="L41" s="23">
        <v>10</v>
      </c>
      <c r="M41" s="23">
        <v>8.7181999999999995</v>
      </c>
      <c r="N41" s="13">
        <v>83695</v>
      </c>
      <c r="O41" s="14">
        <v>0</v>
      </c>
      <c r="P41" s="14">
        <v>0</v>
      </c>
      <c r="Q41" s="14">
        <v>0</v>
      </c>
      <c r="R41" s="15">
        <v>0</v>
      </c>
      <c r="S41" s="15">
        <v>0</v>
      </c>
      <c r="T41" s="41">
        <v>0</v>
      </c>
      <c r="U41" s="41">
        <v>0</v>
      </c>
      <c r="V41" s="13">
        <v>902858</v>
      </c>
    </row>
    <row r="42" spans="1:22" ht="13.5" thickBot="1" x14ac:dyDescent="0.25">
      <c r="A42" s="32">
        <v>10778</v>
      </c>
      <c r="B42" s="35" t="s">
        <v>77</v>
      </c>
      <c r="C42" s="42">
        <v>26</v>
      </c>
      <c r="D42" s="42">
        <v>17.388000000000002</v>
      </c>
      <c r="E42" s="39">
        <v>156594</v>
      </c>
      <c r="F42" s="19">
        <v>99</v>
      </c>
      <c r="G42" s="19">
        <v>63.117600000000003</v>
      </c>
      <c r="H42" s="18">
        <v>568428</v>
      </c>
      <c r="I42" s="42">
        <v>1</v>
      </c>
      <c r="J42" s="42">
        <v>0.40100000000000002</v>
      </c>
      <c r="K42" s="39">
        <v>3850</v>
      </c>
      <c r="L42" s="19">
        <v>1</v>
      </c>
      <c r="M42" s="19">
        <v>0.48899999999999999</v>
      </c>
      <c r="N42" s="20">
        <v>4694</v>
      </c>
      <c r="O42" s="21">
        <v>0</v>
      </c>
      <c r="P42" s="21">
        <v>0</v>
      </c>
      <c r="Q42" s="21">
        <v>0</v>
      </c>
      <c r="R42" s="22">
        <v>0</v>
      </c>
      <c r="S42" s="22">
        <v>0</v>
      </c>
      <c r="T42" s="39">
        <v>160443</v>
      </c>
      <c r="U42" s="42">
        <v>0</v>
      </c>
      <c r="V42" s="20">
        <v>573122</v>
      </c>
    </row>
    <row r="43" spans="1:22" ht="13.5" thickBot="1" x14ac:dyDescent="0.25">
      <c r="A43" s="30">
        <v>10779</v>
      </c>
      <c r="B43" s="34" t="s">
        <v>78</v>
      </c>
      <c r="C43" s="41" t="s">
        <v>33</v>
      </c>
      <c r="D43" s="41" t="s">
        <v>33</v>
      </c>
      <c r="E43" s="41" t="s">
        <v>33</v>
      </c>
      <c r="F43" s="23">
        <v>81</v>
      </c>
      <c r="G43" s="23">
        <v>73.138300000000001</v>
      </c>
      <c r="H43" s="12">
        <v>609882</v>
      </c>
      <c r="I43" s="41" t="s">
        <v>33</v>
      </c>
      <c r="J43" s="41" t="s">
        <v>33</v>
      </c>
      <c r="K43" s="41" t="s">
        <v>33</v>
      </c>
      <c r="L43" s="23">
        <v>13</v>
      </c>
      <c r="M43" s="23">
        <v>7.6079999999999997</v>
      </c>
      <c r="N43" s="13">
        <v>73037</v>
      </c>
      <c r="O43" s="14">
        <v>0</v>
      </c>
      <c r="P43" s="14">
        <v>0</v>
      </c>
      <c r="Q43" s="14">
        <v>0</v>
      </c>
      <c r="R43" s="15">
        <v>0</v>
      </c>
      <c r="S43" s="15">
        <v>0</v>
      </c>
      <c r="T43" s="41">
        <v>0</v>
      </c>
      <c r="U43" s="41">
        <v>0</v>
      </c>
      <c r="V43" s="13">
        <v>682919</v>
      </c>
    </row>
    <row r="44" spans="1:22" ht="13.5" thickBot="1" x14ac:dyDescent="0.25">
      <c r="A44" s="32">
        <v>10780</v>
      </c>
      <c r="B44" s="35" t="s">
        <v>79</v>
      </c>
      <c r="C44" s="42" t="s">
        <v>33</v>
      </c>
      <c r="D44" s="42" t="s">
        <v>33</v>
      </c>
      <c r="E44" s="42" t="s">
        <v>33</v>
      </c>
      <c r="F44" s="19">
        <v>75</v>
      </c>
      <c r="G44" s="19">
        <v>65.7714</v>
      </c>
      <c r="H44" s="18">
        <v>592327</v>
      </c>
      <c r="I44" s="42" t="s">
        <v>33</v>
      </c>
      <c r="J44" s="42" t="s">
        <v>33</v>
      </c>
      <c r="K44" s="42" t="s">
        <v>33</v>
      </c>
      <c r="L44" s="19">
        <v>10</v>
      </c>
      <c r="M44" s="19">
        <v>8.1651000000000007</v>
      </c>
      <c r="N44" s="20">
        <v>78385</v>
      </c>
      <c r="O44" s="21">
        <v>0</v>
      </c>
      <c r="P44" s="21">
        <v>0</v>
      </c>
      <c r="Q44" s="21">
        <v>0</v>
      </c>
      <c r="R44" s="22">
        <v>0</v>
      </c>
      <c r="S44" s="22">
        <v>0</v>
      </c>
      <c r="T44" s="42">
        <v>0</v>
      </c>
      <c r="U44" s="42">
        <v>0</v>
      </c>
      <c r="V44" s="20">
        <v>670712</v>
      </c>
    </row>
    <row r="45" spans="1:22" ht="13.5" thickBot="1" x14ac:dyDescent="0.25">
      <c r="A45" s="30">
        <v>10781</v>
      </c>
      <c r="B45" s="34" t="s">
        <v>80</v>
      </c>
      <c r="C45" s="41" t="s">
        <v>33</v>
      </c>
      <c r="D45" s="41" t="s">
        <v>33</v>
      </c>
      <c r="E45" s="41" t="s">
        <v>33</v>
      </c>
      <c r="F45" s="23">
        <v>61</v>
      </c>
      <c r="G45" s="23">
        <v>39.827300000000001</v>
      </c>
      <c r="H45" s="12">
        <v>371963</v>
      </c>
      <c r="I45" s="41" t="s">
        <v>33</v>
      </c>
      <c r="J45" s="41" t="s">
        <v>33</v>
      </c>
      <c r="K45" s="41" t="s">
        <v>33</v>
      </c>
      <c r="L45" s="23">
        <v>1</v>
      </c>
      <c r="M45" s="23">
        <v>0.2727</v>
      </c>
      <c r="N45" s="13">
        <v>2618</v>
      </c>
      <c r="O45" s="14">
        <v>0</v>
      </c>
      <c r="P45" s="14">
        <v>0</v>
      </c>
      <c r="Q45" s="14">
        <v>0</v>
      </c>
      <c r="R45" s="15">
        <v>0</v>
      </c>
      <c r="S45" s="15">
        <v>0</v>
      </c>
      <c r="T45" s="41">
        <v>0</v>
      </c>
      <c r="U45" s="41">
        <v>0</v>
      </c>
      <c r="V45" s="13">
        <v>374581</v>
      </c>
    </row>
    <row r="46" spans="1:22" ht="13.5" hidden="1" thickBot="1" x14ac:dyDescent="0.25">
      <c r="A46" s="32">
        <v>10782</v>
      </c>
      <c r="B46" s="35" t="s">
        <v>81</v>
      </c>
      <c r="C46" s="42" t="s">
        <v>33</v>
      </c>
      <c r="D46" s="42" t="s">
        <v>33</v>
      </c>
      <c r="E46" s="42" t="s">
        <v>33</v>
      </c>
      <c r="F46" s="19">
        <v>115</v>
      </c>
      <c r="G46" s="19">
        <v>64.697999999999993</v>
      </c>
      <c r="H46" s="18">
        <v>582661</v>
      </c>
      <c r="I46" s="42" t="s">
        <v>33</v>
      </c>
      <c r="J46" s="42" t="s">
        <v>33</v>
      </c>
      <c r="K46" s="42" t="s">
        <v>33</v>
      </c>
      <c r="L46" s="19">
        <v>1</v>
      </c>
      <c r="M46" s="19">
        <v>0.54490000000000005</v>
      </c>
      <c r="N46" s="20">
        <v>5231</v>
      </c>
      <c r="O46" s="21">
        <v>0</v>
      </c>
      <c r="P46" s="21">
        <v>0</v>
      </c>
      <c r="Q46" s="21">
        <v>0</v>
      </c>
      <c r="R46" s="22">
        <v>0</v>
      </c>
      <c r="S46" s="22">
        <v>0</v>
      </c>
      <c r="T46" s="42">
        <v>0</v>
      </c>
      <c r="U46" s="42">
        <v>0</v>
      </c>
      <c r="V46" s="20">
        <v>587892</v>
      </c>
    </row>
    <row r="47" spans="1:22" ht="13.5" hidden="1" thickBot="1" x14ac:dyDescent="0.25">
      <c r="A47" s="30">
        <v>10784</v>
      </c>
      <c r="B47" s="34" t="s">
        <v>82</v>
      </c>
      <c r="C47" s="41" t="s">
        <v>33</v>
      </c>
      <c r="D47" s="41" t="s">
        <v>33</v>
      </c>
      <c r="E47" s="41" t="s">
        <v>33</v>
      </c>
      <c r="F47" s="23">
        <v>232</v>
      </c>
      <c r="G47" s="23">
        <v>120.28489999999999</v>
      </c>
      <c r="H47" s="12">
        <v>1083268</v>
      </c>
      <c r="I47" s="41" t="s">
        <v>33</v>
      </c>
      <c r="J47" s="41" t="s">
        <v>33</v>
      </c>
      <c r="K47" s="41" t="s">
        <v>33</v>
      </c>
      <c r="L47" s="23">
        <v>7</v>
      </c>
      <c r="M47" s="23">
        <v>2.6865999999999999</v>
      </c>
      <c r="N47" s="13">
        <v>25791</v>
      </c>
      <c r="O47" s="14">
        <v>0</v>
      </c>
      <c r="P47" s="14">
        <v>0</v>
      </c>
      <c r="Q47" s="14">
        <v>0</v>
      </c>
      <c r="R47" s="15">
        <v>0</v>
      </c>
      <c r="S47" s="15">
        <v>0</v>
      </c>
      <c r="T47" s="41">
        <v>0</v>
      </c>
      <c r="U47" s="41">
        <v>0</v>
      </c>
      <c r="V47" s="13">
        <v>1109059</v>
      </c>
    </row>
    <row r="48" spans="1:22" ht="13.5" hidden="1" thickBot="1" x14ac:dyDescent="0.25">
      <c r="A48" s="32">
        <v>10785</v>
      </c>
      <c r="B48" s="35" t="s">
        <v>83</v>
      </c>
      <c r="C48" s="42" t="s">
        <v>33</v>
      </c>
      <c r="D48" s="42" t="s">
        <v>33</v>
      </c>
      <c r="E48" s="42" t="s">
        <v>33</v>
      </c>
      <c r="F48" s="19">
        <v>350</v>
      </c>
      <c r="G48" s="19">
        <v>189.65880000000001</v>
      </c>
      <c r="H48" s="18">
        <v>1454996</v>
      </c>
      <c r="I48" s="42" t="s">
        <v>33</v>
      </c>
      <c r="J48" s="42" t="s">
        <v>33</v>
      </c>
      <c r="K48" s="42" t="s">
        <v>33</v>
      </c>
      <c r="L48" s="19">
        <v>3</v>
      </c>
      <c r="M48" s="19">
        <v>0.96660000000000001</v>
      </c>
      <c r="N48" s="20">
        <v>9279</v>
      </c>
      <c r="O48" s="21">
        <v>0</v>
      </c>
      <c r="P48" s="21">
        <v>0</v>
      </c>
      <c r="Q48" s="21">
        <v>0</v>
      </c>
      <c r="R48" s="22">
        <v>0</v>
      </c>
      <c r="S48" s="22">
        <v>0</v>
      </c>
      <c r="T48" s="42">
        <v>0</v>
      </c>
      <c r="U48" s="42">
        <v>0</v>
      </c>
      <c r="V48" s="20">
        <v>1464275</v>
      </c>
    </row>
    <row r="49" spans="1:22" ht="13.5" hidden="1" thickBot="1" x14ac:dyDescent="0.25">
      <c r="A49" s="30">
        <v>10786</v>
      </c>
      <c r="B49" s="34" t="s">
        <v>84</v>
      </c>
      <c r="C49" s="41" t="s">
        <v>33</v>
      </c>
      <c r="D49" s="41" t="s">
        <v>33</v>
      </c>
      <c r="E49" s="41" t="s">
        <v>33</v>
      </c>
      <c r="F49" s="23">
        <v>199</v>
      </c>
      <c r="G49" s="23">
        <v>116.4248</v>
      </c>
      <c r="H49" s="12">
        <v>1009671</v>
      </c>
      <c r="I49" s="41" t="s">
        <v>33</v>
      </c>
      <c r="J49" s="41" t="s">
        <v>33</v>
      </c>
      <c r="K49" s="41" t="s">
        <v>33</v>
      </c>
      <c r="L49" s="23">
        <v>3</v>
      </c>
      <c r="M49" s="23">
        <v>0.72060000000000002</v>
      </c>
      <c r="N49" s="13">
        <v>6918</v>
      </c>
      <c r="O49" s="14">
        <v>0</v>
      </c>
      <c r="P49" s="14">
        <v>0</v>
      </c>
      <c r="Q49" s="14">
        <v>0</v>
      </c>
      <c r="R49" s="15">
        <v>0</v>
      </c>
      <c r="S49" s="15">
        <v>0</v>
      </c>
      <c r="T49" s="41">
        <v>0</v>
      </c>
      <c r="U49" s="41">
        <v>0</v>
      </c>
      <c r="V49" s="13">
        <v>1016589</v>
      </c>
    </row>
    <row r="50" spans="1:22" ht="13.5" hidden="1" thickBot="1" x14ac:dyDescent="0.25">
      <c r="A50" s="32">
        <v>10787</v>
      </c>
      <c r="B50" s="35" t="s">
        <v>85</v>
      </c>
      <c r="C50" s="42" t="s">
        <v>33</v>
      </c>
      <c r="D50" s="42" t="s">
        <v>33</v>
      </c>
      <c r="E50" s="42" t="s">
        <v>33</v>
      </c>
      <c r="F50" s="19">
        <v>468</v>
      </c>
      <c r="G50" s="19">
        <v>291.4359</v>
      </c>
      <c r="H50" s="18">
        <v>2235794</v>
      </c>
      <c r="I50" s="42" t="s">
        <v>33</v>
      </c>
      <c r="J50" s="42" t="s">
        <v>33</v>
      </c>
      <c r="K50" s="42" t="s">
        <v>33</v>
      </c>
      <c r="L50" s="19">
        <v>9</v>
      </c>
      <c r="M50" s="19">
        <v>4.9276999999999997</v>
      </c>
      <c r="N50" s="20">
        <v>47306</v>
      </c>
      <c r="O50" s="21">
        <v>0</v>
      </c>
      <c r="P50" s="21">
        <v>0</v>
      </c>
      <c r="Q50" s="21">
        <v>0</v>
      </c>
      <c r="R50" s="22">
        <v>0</v>
      </c>
      <c r="S50" s="22">
        <v>0</v>
      </c>
      <c r="T50" s="42">
        <v>0</v>
      </c>
      <c r="U50" s="42">
        <v>0</v>
      </c>
      <c r="V50" s="20">
        <v>2283100</v>
      </c>
    </row>
    <row r="51" spans="1:22" ht="13.5" hidden="1" thickBot="1" x14ac:dyDescent="0.25">
      <c r="A51" s="30">
        <v>10788</v>
      </c>
      <c r="B51" s="34" t="s">
        <v>86</v>
      </c>
      <c r="C51" s="41" t="s">
        <v>33</v>
      </c>
      <c r="D51" s="41" t="s">
        <v>33</v>
      </c>
      <c r="E51" s="41" t="s">
        <v>33</v>
      </c>
      <c r="F51" s="23">
        <v>198</v>
      </c>
      <c r="G51" s="23">
        <v>146.20259999999999</v>
      </c>
      <c r="H51" s="12">
        <v>1316679</v>
      </c>
      <c r="I51" s="41" t="s">
        <v>33</v>
      </c>
      <c r="J51" s="41" t="s">
        <v>33</v>
      </c>
      <c r="K51" s="41" t="s">
        <v>33</v>
      </c>
      <c r="L51" s="23">
        <v>7</v>
      </c>
      <c r="M51" s="23">
        <v>2.5449000000000002</v>
      </c>
      <c r="N51" s="13">
        <v>24431</v>
      </c>
      <c r="O51" s="14">
        <v>0</v>
      </c>
      <c r="P51" s="14">
        <v>0</v>
      </c>
      <c r="Q51" s="14">
        <v>0</v>
      </c>
      <c r="R51" s="15">
        <v>0</v>
      </c>
      <c r="S51" s="15">
        <v>0</v>
      </c>
      <c r="T51" s="41">
        <v>0</v>
      </c>
      <c r="U51" s="37">
        <v>2877</v>
      </c>
      <c r="V51" s="13">
        <v>1341110</v>
      </c>
    </row>
    <row r="52" spans="1:22" ht="13.5" hidden="1" thickBot="1" x14ac:dyDescent="0.25">
      <c r="A52" s="32">
        <v>10789</v>
      </c>
      <c r="B52" s="35" t="s">
        <v>87</v>
      </c>
      <c r="C52" s="42">
        <v>4</v>
      </c>
      <c r="D52" s="42">
        <v>3.7644000000000002</v>
      </c>
      <c r="E52" s="39">
        <v>28879</v>
      </c>
      <c r="F52" s="19">
        <v>412</v>
      </c>
      <c r="G52" s="19">
        <v>296.64819999999997</v>
      </c>
      <c r="H52" s="18">
        <v>2275781</v>
      </c>
      <c r="I52" s="42" t="s">
        <v>33</v>
      </c>
      <c r="J52" s="42" t="s">
        <v>33</v>
      </c>
      <c r="K52" s="42" t="s">
        <v>33</v>
      </c>
      <c r="L52" s="19">
        <v>18</v>
      </c>
      <c r="M52" s="19">
        <v>12.978199999999999</v>
      </c>
      <c r="N52" s="20">
        <v>124591</v>
      </c>
      <c r="O52" s="21">
        <v>0</v>
      </c>
      <c r="P52" s="21">
        <v>0</v>
      </c>
      <c r="Q52" s="21">
        <v>0</v>
      </c>
      <c r="R52" s="22">
        <v>0</v>
      </c>
      <c r="S52" s="22">
        <v>0</v>
      </c>
      <c r="T52" s="39">
        <v>28879</v>
      </c>
      <c r="U52" s="42">
        <v>0</v>
      </c>
      <c r="V52" s="20">
        <v>2400372</v>
      </c>
    </row>
    <row r="53" spans="1:22" ht="13.5" hidden="1" thickBot="1" x14ac:dyDescent="0.25">
      <c r="A53" s="30">
        <v>10790</v>
      </c>
      <c r="B53" s="34" t="s">
        <v>88</v>
      </c>
      <c r="C53" s="41" t="s">
        <v>33</v>
      </c>
      <c r="D53" s="41" t="s">
        <v>33</v>
      </c>
      <c r="E53" s="41" t="s">
        <v>33</v>
      </c>
      <c r="F53" s="23">
        <v>535</v>
      </c>
      <c r="G53" s="23">
        <v>494.79860000000002</v>
      </c>
      <c r="H53" s="12">
        <v>3795922</v>
      </c>
      <c r="I53" s="41" t="s">
        <v>33</v>
      </c>
      <c r="J53" s="41" t="s">
        <v>33</v>
      </c>
      <c r="K53" s="41" t="s">
        <v>33</v>
      </c>
      <c r="L53" s="23">
        <v>9</v>
      </c>
      <c r="M53" s="23">
        <v>11.0876</v>
      </c>
      <c r="N53" s="13">
        <v>106441</v>
      </c>
      <c r="O53" s="14">
        <v>0</v>
      </c>
      <c r="P53" s="14">
        <v>0</v>
      </c>
      <c r="Q53" s="14">
        <v>0</v>
      </c>
      <c r="R53" s="15">
        <v>0</v>
      </c>
      <c r="S53" s="15">
        <v>0</v>
      </c>
      <c r="T53" s="41">
        <v>0</v>
      </c>
      <c r="U53" s="41">
        <v>0</v>
      </c>
      <c r="V53" s="13">
        <v>3902363</v>
      </c>
    </row>
    <row r="54" spans="1:22" ht="13.5" hidden="1" thickBot="1" x14ac:dyDescent="0.25">
      <c r="A54" s="32">
        <v>10791</v>
      </c>
      <c r="B54" s="35" t="s">
        <v>89</v>
      </c>
      <c r="C54" s="42" t="s">
        <v>33</v>
      </c>
      <c r="D54" s="42" t="s">
        <v>33</v>
      </c>
      <c r="E54" s="42" t="s">
        <v>33</v>
      </c>
      <c r="F54" s="19">
        <v>510</v>
      </c>
      <c r="G54" s="19">
        <v>421.8279</v>
      </c>
      <c r="H54" s="18">
        <v>3095416</v>
      </c>
      <c r="I54" s="42" t="s">
        <v>33</v>
      </c>
      <c r="J54" s="42" t="s">
        <v>33</v>
      </c>
      <c r="K54" s="42" t="s">
        <v>33</v>
      </c>
      <c r="L54" s="19">
        <v>22</v>
      </c>
      <c r="M54" s="19">
        <v>18.732299999999999</v>
      </c>
      <c r="N54" s="20">
        <v>179830</v>
      </c>
      <c r="O54" s="21">
        <v>0</v>
      </c>
      <c r="P54" s="21">
        <v>0</v>
      </c>
      <c r="Q54" s="21">
        <v>0</v>
      </c>
      <c r="R54" s="22">
        <v>0</v>
      </c>
      <c r="S54" s="22">
        <v>0</v>
      </c>
      <c r="T54" s="42">
        <v>0</v>
      </c>
      <c r="U54" s="39">
        <v>11458</v>
      </c>
      <c r="V54" s="20">
        <v>3275246</v>
      </c>
    </row>
    <row r="55" spans="1:22" ht="13.5" hidden="1" thickBot="1" x14ac:dyDescent="0.25">
      <c r="A55" s="30">
        <v>10792</v>
      </c>
      <c r="B55" s="34" t="s">
        <v>90</v>
      </c>
      <c r="C55" s="41" t="s">
        <v>33</v>
      </c>
      <c r="D55" s="41" t="s">
        <v>33</v>
      </c>
      <c r="E55" s="41" t="s">
        <v>33</v>
      </c>
      <c r="F55" s="23">
        <v>310</v>
      </c>
      <c r="G55" s="23">
        <v>173.24549999999999</v>
      </c>
      <c r="H55" s="12">
        <v>1444651</v>
      </c>
      <c r="I55" s="41" t="s">
        <v>33</v>
      </c>
      <c r="J55" s="41" t="s">
        <v>33</v>
      </c>
      <c r="K55" s="41" t="s">
        <v>33</v>
      </c>
      <c r="L55" s="23">
        <v>2</v>
      </c>
      <c r="M55" s="23">
        <v>1.1183000000000001</v>
      </c>
      <c r="N55" s="13">
        <v>10736</v>
      </c>
      <c r="O55" s="14">
        <v>0</v>
      </c>
      <c r="P55" s="14">
        <v>0</v>
      </c>
      <c r="Q55" s="14">
        <v>0</v>
      </c>
      <c r="R55" s="15">
        <v>0</v>
      </c>
      <c r="S55" s="15">
        <v>0</v>
      </c>
      <c r="T55" s="41">
        <v>0</v>
      </c>
      <c r="U55" s="41">
        <v>0</v>
      </c>
      <c r="V55" s="13">
        <v>1455386</v>
      </c>
    </row>
    <row r="56" spans="1:22" ht="13.5" hidden="1" thickBot="1" x14ac:dyDescent="0.25">
      <c r="A56" s="32">
        <v>10793</v>
      </c>
      <c r="B56" s="35" t="s">
        <v>91</v>
      </c>
      <c r="C56" s="42" t="s">
        <v>33</v>
      </c>
      <c r="D56" s="42" t="s">
        <v>33</v>
      </c>
      <c r="E56" s="42" t="s">
        <v>33</v>
      </c>
      <c r="F56" s="19">
        <v>189</v>
      </c>
      <c r="G56" s="19">
        <v>102.21510000000001</v>
      </c>
      <c r="H56" s="18">
        <v>886440</v>
      </c>
      <c r="I56" s="42" t="s">
        <v>33</v>
      </c>
      <c r="J56" s="42" t="s">
        <v>33</v>
      </c>
      <c r="K56" s="42" t="s">
        <v>33</v>
      </c>
      <c r="L56" s="19">
        <v>22</v>
      </c>
      <c r="M56" s="19">
        <v>11.793799999999999</v>
      </c>
      <c r="N56" s="20">
        <v>113220</v>
      </c>
      <c r="O56" s="21">
        <v>0</v>
      </c>
      <c r="P56" s="21">
        <v>0</v>
      </c>
      <c r="Q56" s="21">
        <v>0</v>
      </c>
      <c r="R56" s="22">
        <v>0</v>
      </c>
      <c r="S56" s="22">
        <v>0</v>
      </c>
      <c r="T56" s="42">
        <v>0</v>
      </c>
      <c r="U56" s="42">
        <v>0</v>
      </c>
      <c r="V56" s="20">
        <v>999660</v>
      </c>
    </row>
    <row r="57" spans="1:22" ht="13.5" hidden="1" thickBot="1" x14ac:dyDescent="0.25">
      <c r="A57" s="30">
        <v>10794</v>
      </c>
      <c r="B57" s="34" t="s">
        <v>92</v>
      </c>
      <c r="C57" s="41" t="s">
        <v>33</v>
      </c>
      <c r="D57" s="41" t="s">
        <v>33</v>
      </c>
      <c r="E57" s="41" t="s">
        <v>33</v>
      </c>
      <c r="F57" s="23">
        <v>125</v>
      </c>
      <c r="G57" s="23">
        <v>105.8669</v>
      </c>
      <c r="H57" s="12">
        <v>953421</v>
      </c>
      <c r="I57" s="41">
        <v>1</v>
      </c>
      <c r="J57" s="41">
        <v>0.67730000000000001</v>
      </c>
      <c r="K57" s="37">
        <v>6502</v>
      </c>
      <c r="L57" s="23" t="s">
        <v>33</v>
      </c>
      <c r="M57" s="23" t="s">
        <v>33</v>
      </c>
      <c r="N57" s="14">
        <v>0</v>
      </c>
      <c r="O57" s="14">
        <v>0</v>
      </c>
      <c r="P57" s="14">
        <v>0</v>
      </c>
      <c r="Q57" s="14">
        <v>0</v>
      </c>
      <c r="R57" s="15">
        <v>0</v>
      </c>
      <c r="S57" s="15">
        <v>0</v>
      </c>
      <c r="T57" s="37">
        <v>6502</v>
      </c>
      <c r="U57" s="41">
        <v>0</v>
      </c>
      <c r="V57" s="13">
        <v>953421</v>
      </c>
    </row>
    <row r="58" spans="1:22" ht="13.5" hidden="1" thickBot="1" x14ac:dyDescent="0.25">
      <c r="A58" s="32">
        <v>10795</v>
      </c>
      <c r="B58" s="35" t="s">
        <v>93</v>
      </c>
      <c r="C58" s="42" t="s">
        <v>33</v>
      </c>
      <c r="D58" s="42" t="s">
        <v>33</v>
      </c>
      <c r="E58" s="42" t="s">
        <v>33</v>
      </c>
      <c r="F58" s="19">
        <v>293</v>
      </c>
      <c r="G58" s="19">
        <v>203.24809999999999</v>
      </c>
      <c r="H58" s="18">
        <v>1830422</v>
      </c>
      <c r="I58" s="42" t="s">
        <v>33</v>
      </c>
      <c r="J58" s="42" t="s">
        <v>33</v>
      </c>
      <c r="K58" s="42" t="s">
        <v>33</v>
      </c>
      <c r="L58" s="19">
        <v>21</v>
      </c>
      <c r="M58" s="19">
        <v>13.946400000000001</v>
      </c>
      <c r="N58" s="20">
        <v>133885</v>
      </c>
      <c r="O58" s="21">
        <v>0</v>
      </c>
      <c r="P58" s="21">
        <v>0</v>
      </c>
      <c r="Q58" s="21">
        <v>0</v>
      </c>
      <c r="R58" s="22">
        <v>0</v>
      </c>
      <c r="S58" s="22">
        <v>0</v>
      </c>
      <c r="T58" s="42">
        <v>0</v>
      </c>
      <c r="U58" s="39">
        <v>6071</v>
      </c>
      <c r="V58" s="20">
        <v>1964307</v>
      </c>
    </row>
    <row r="59" spans="1:22" ht="13.5" hidden="1" thickBot="1" x14ac:dyDescent="0.25">
      <c r="A59" s="30">
        <v>10796</v>
      </c>
      <c r="B59" s="34" t="s">
        <v>94</v>
      </c>
      <c r="C59" s="41" t="s">
        <v>33</v>
      </c>
      <c r="D59" s="41" t="s">
        <v>33</v>
      </c>
      <c r="E59" s="41" t="s">
        <v>33</v>
      </c>
      <c r="F59" s="23">
        <v>115</v>
      </c>
      <c r="G59" s="23">
        <v>66.167000000000002</v>
      </c>
      <c r="H59" s="12">
        <v>573820</v>
      </c>
      <c r="I59" s="41" t="s">
        <v>33</v>
      </c>
      <c r="J59" s="41" t="s">
        <v>33</v>
      </c>
      <c r="K59" s="41" t="s">
        <v>33</v>
      </c>
      <c r="L59" s="23">
        <v>10</v>
      </c>
      <c r="M59" s="23">
        <v>4.5610999999999997</v>
      </c>
      <c r="N59" s="13">
        <v>43787</v>
      </c>
      <c r="O59" s="14">
        <v>0</v>
      </c>
      <c r="P59" s="14">
        <v>0</v>
      </c>
      <c r="Q59" s="14">
        <v>0</v>
      </c>
      <c r="R59" s="15">
        <v>0</v>
      </c>
      <c r="S59" s="15">
        <v>0</v>
      </c>
      <c r="T59" s="41">
        <v>0</v>
      </c>
      <c r="U59" s="41">
        <v>0</v>
      </c>
      <c r="V59" s="13">
        <v>617607</v>
      </c>
    </row>
    <row r="60" spans="1:22" ht="13.5" hidden="1" thickBot="1" x14ac:dyDescent="0.25">
      <c r="A60" s="32">
        <v>10797</v>
      </c>
      <c r="B60" s="35" t="s">
        <v>95</v>
      </c>
      <c r="C60" s="42">
        <v>2</v>
      </c>
      <c r="D60" s="42">
        <v>2.0171999999999999</v>
      </c>
      <c r="E60" s="39">
        <v>17494</v>
      </c>
      <c r="F60" s="19">
        <v>135</v>
      </c>
      <c r="G60" s="19">
        <v>87.231399999999994</v>
      </c>
      <c r="H60" s="18">
        <v>756497</v>
      </c>
      <c r="I60" s="42" t="s">
        <v>33</v>
      </c>
      <c r="J60" s="42" t="s">
        <v>33</v>
      </c>
      <c r="K60" s="42" t="s">
        <v>33</v>
      </c>
      <c r="L60" s="19">
        <v>7</v>
      </c>
      <c r="M60" s="19">
        <v>2.5232000000000001</v>
      </c>
      <c r="N60" s="20">
        <v>24223</v>
      </c>
      <c r="O60" s="21">
        <v>0</v>
      </c>
      <c r="P60" s="21">
        <v>0</v>
      </c>
      <c r="Q60" s="21">
        <v>0</v>
      </c>
      <c r="R60" s="22">
        <v>0</v>
      </c>
      <c r="S60" s="22">
        <v>0</v>
      </c>
      <c r="T60" s="39">
        <v>17494</v>
      </c>
      <c r="U60" s="42">
        <v>0</v>
      </c>
      <c r="V60" s="20">
        <v>780720</v>
      </c>
    </row>
    <row r="61" spans="1:22" ht="13.5" hidden="1" thickBot="1" x14ac:dyDescent="0.25">
      <c r="A61" s="30">
        <v>10798</v>
      </c>
      <c r="B61" s="34" t="s">
        <v>96</v>
      </c>
      <c r="C61" s="41" t="s">
        <v>33</v>
      </c>
      <c r="D61" s="41" t="s">
        <v>33</v>
      </c>
      <c r="E61" s="41" t="s">
        <v>33</v>
      </c>
      <c r="F61" s="23">
        <v>238</v>
      </c>
      <c r="G61" s="23">
        <v>127.3918</v>
      </c>
      <c r="H61" s="12">
        <v>1104780</v>
      </c>
      <c r="I61" s="41" t="s">
        <v>33</v>
      </c>
      <c r="J61" s="41" t="s">
        <v>33</v>
      </c>
      <c r="K61" s="41" t="s">
        <v>33</v>
      </c>
      <c r="L61" s="23">
        <v>7</v>
      </c>
      <c r="M61" s="23">
        <v>3.1240000000000001</v>
      </c>
      <c r="N61" s="13">
        <v>29990</v>
      </c>
      <c r="O61" s="14">
        <v>0</v>
      </c>
      <c r="P61" s="14">
        <v>0</v>
      </c>
      <c r="Q61" s="14">
        <v>0</v>
      </c>
      <c r="R61" s="15">
        <v>0</v>
      </c>
      <c r="S61" s="15">
        <v>0</v>
      </c>
      <c r="T61" s="41">
        <v>0</v>
      </c>
      <c r="U61" s="41">
        <v>0</v>
      </c>
      <c r="V61" s="13">
        <v>1134770</v>
      </c>
    </row>
    <row r="62" spans="1:22" ht="13.5" hidden="1" thickBot="1" x14ac:dyDescent="0.25">
      <c r="A62" s="32">
        <v>10799</v>
      </c>
      <c r="B62" s="35" t="s">
        <v>97</v>
      </c>
      <c r="C62" s="42">
        <v>3</v>
      </c>
      <c r="D62" s="42">
        <v>1.7144999999999999</v>
      </c>
      <c r="E62" s="39">
        <v>15441</v>
      </c>
      <c r="F62" s="19">
        <v>128</v>
      </c>
      <c r="G62" s="19">
        <v>89.307000000000002</v>
      </c>
      <c r="H62" s="18">
        <v>804285</v>
      </c>
      <c r="I62" s="42" t="s">
        <v>33</v>
      </c>
      <c r="J62" s="42" t="s">
        <v>33</v>
      </c>
      <c r="K62" s="42" t="s">
        <v>33</v>
      </c>
      <c r="L62" s="19" t="s">
        <v>33</v>
      </c>
      <c r="M62" s="19" t="s">
        <v>33</v>
      </c>
      <c r="N62" s="21">
        <v>0</v>
      </c>
      <c r="O62" s="20">
        <v>1596</v>
      </c>
      <c r="P62" s="21">
        <v>0</v>
      </c>
      <c r="Q62" s="21">
        <v>0</v>
      </c>
      <c r="R62" s="22">
        <v>0</v>
      </c>
      <c r="S62" s="22">
        <v>0</v>
      </c>
      <c r="T62" s="39">
        <v>15441</v>
      </c>
      <c r="U62" s="42">
        <v>0</v>
      </c>
      <c r="V62" s="20">
        <v>805881</v>
      </c>
    </row>
    <row r="63" spans="1:22" ht="13.5" hidden="1" thickBot="1" x14ac:dyDescent="0.25">
      <c r="A63" s="30">
        <v>10800</v>
      </c>
      <c r="B63" s="34" t="s">
        <v>98</v>
      </c>
      <c r="C63" s="41">
        <v>52</v>
      </c>
      <c r="D63" s="41">
        <v>32.124000000000002</v>
      </c>
      <c r="E63" s="37">
        <v>289304</v>
      </c>
      <c r="F63" s="23">
        <v>134</v>
      </c>
      <c r="G63" s="23">
        <v>71.656199999999998</v>
      </c>
      <c r="H63" s="12">
        <v>645325</v>
      </c>
      <c r="I63" s="41">
        <v>1</v>
      </c>
      <c r="J63" s="41">
        <v>0.2238</v>
      </c>
      <c r="K63" s="37">
        <v>2148</v>
      </c>
      <c r="L63" s="23">
        <v>8</v>
      </c>
      <c r="M63" s="23">
        <v>4.6668000000000003</v>
      </c>
      <c r="N63" s="13">
        <v>44801</v>
      </c>
      <c r="O63" s="14">
        <v>0</v>
      </c>
      <c r="P63" s="14">
        <v>0</v>
      </c>
      <c r="Q63" s="14">
        <v>0</v>
      </c>
      <c r="R63" s="15">
        <v>0</v>
      </c>
      <c r="S63" s="15">
        <v>0</v>
      </c>
      <c r="T63" s="37">
        <v>291452</v>
      </c>
      <c r="U63" s="41">
        <v>0</v>
      </c>
      <c r="V63" s="13">
        <v>690126</v>
      </c>
    </row>
    <row r="64" spans="1:22" ht="13.5" hidden="1" thickBot="1" x14ac:dyDescent="0.25">
      <c r="A64" s="32">
        <v>10801</v>
      </c>
      <c r="B64" s="35" t="s">
        <v>99</v>
      </c>
      <c r="C64" s="42" t="s">
        <v>33</v>
      </c>
      <c r="D64" s="42" t="s">
        <v>33</v>
      </c>
      <c r="E64" s="42" t="s">
        <v>33</v>
      </c>
      <c r="F64" s="19">
        <v>104</v>
      </c>
      <c r="G64" s="19">
        <v>59.617600000000003</v>
      </c>
      <c r="H64" s="18">
        <v>556793</v>
      </c>
      <c r="I64" s="42" t="s">
        <v>33</v>
      </c>
      <c r="J64" s="42" t="s">
        <v>33</v>
      </c>
      <c r="K64" s="42" t="s">
        <v>33</v>
      </c>
      <c r="L64" s="19">
        <v>3</v>
      </c>
      <c r="M64" s="19">
        <v>1.2102999999999999</v>
      </c>
      <c r="N64" s="20">
        <v>11619</v>
      </c>
      <c r="O64" s="21">
        <v>0</v>
      </c>
      <c r="P64" s="21">
        <v>0</v>
      </c>
      <c r="Q64" s="21">
        <v>0</v>
      </c>
      <c r="R64" s="22">
        <v>0</v>
      </c>
      <c r="S64" s="22">
        <v>0</v>
      </c>
      <c r="T64" s="42">
        <v>0</v>
      </c>
      <c r="U64" s="42">
        <v>0</v>
      </c>
      <c r="V64" s="20">
        <v>568412</v>
      </c>
    </row>
    <row r="65" spans="1:22" ht="13.5" hidden="1" thickBot="1" x14ac:dyDescent="0.25">
      <c r="A65" s="30">
        <v>10807</v>
      </c>
      <c r="B65" s="34" t="s">
        <v>100</v>
      </c>
      <c r="C65" s="41" t="s">
        <v>33</v>
      </c>
      <c r="D65" s="41" t="s">
        <v>33</v>
      </c>
      <c r="E65" s="41" t="s">
        <v>33</v>
      </c>
      <c r="F65" s="23">
        <v>350</v>
      </c>
      <c r="G65" s="23">
        <v>212.4434</v>
      </c>
      <c r="H65" s="12">
        <v>1629791</v>
      </c>
      <c r="I65" s="41" t="s">
        <v>33</v>
      </c>
      <c r="J65" s="41" t="s">
        <v>33</v>
      </c>
      <c r="K65" s="41" t="s">
        <v>33</v>
      </c>
      <c r="L65" s="23">
        <v>27</v>
      </c>
      <c r="M65" s="23">
        <v>17.6084</v>
      </c>
      <c r="N65" s="13">
        <v>169041</v>
      </c>
      <c r="O65" s="14">
        <v>0</v>
      </c>
      <c r="P65" s="14">
        <v>0</v>
      </c>
      <c r="Q65" s="14">
        <v>0</v>
      </c>
      <c r="R65" s="15">
        <v>0</v>
      </c>
      <c r="S65" s="15">
        <v>0</v>
      </c>
      <c r="T65" s="41">
        <v>0</v>
      </c>
      <c r="U65" s="41">
        <v>0</v>
      </c>
      <c r="V65" s="13">
        <v>1798832</v>
      </c>
    </row>
    <row r="66" spans="1:22" ht="13.5" hidden="1" thickBot="1" x14ac:dyDescent="0.25">
      <c r="A66" s="32">
        <v>10808</v>
      </c>
      <c r="B66" s="35" t="s">
        <v>101</v>
      </c>
      <c r="C66" s="42" t="s">
        <v>33</v>
      </c>
      <c r="D66" s="42" t="s">
        <v>33</v>
      </c>
      <c r="E66" s="42" t="s">
        <v>33</v>
      </c>
      <c r="F66" s="19">
        <v>195</v>
      </c>
      <c r="G66" s="19">
        <v>115.8866</v>
      </c>
      <c r="H66" s="18">
        <v>889041</v>
      </c>
      <c r="I66" s="42" t="s">
        <v>33</v>
      </c>
      <c r="J66" s="42" t="s">
        <v>33</v>
      </c>
      <c r="K66" s="42" t="s">
        <v>33</v>
      </c>
      <c r="L66" s="19">
        <v>13</v>
      </c>
      <c r="M66" s="19">
        <v>12.6097</v>
      </c>
      <c r="N66" s="20">
        <v>121053</v>
      </c>
      <c r="O66" s="21">
        <v>0</v>
      </c>
      <c r="P66" s="21">
        <v>0</v>
      </c>
      <c r="Q66" s="21">
        <v>0</v>
      </c>
      <c r="R66" s="22">
        <v>0</v>
      </c>
      <c r="S66" s="22">
        <v>0</v>
      </c>
      <c r="T66" s="42">
        <v>0</v>
      </c>
      <c r="U66" s="42">
        <v>0</v>
      </c>
      <c r="V66" s="20">
        <v>1010095</v>
      </c>
    </row>
    <row r="67" spans="1:22" ht="13.5" hidden="1" thickBot="1" x14ac:dyDescent="0.25">
      <c r="A67" s="30">
        <v>10809</v>
      </c>
      <c r="B67" s="34" t="s">
        <v>102</v>
      </c>
      <c r="C67" s="41">
        <v>1</v>
      </c>
      <c r="D67" s="41">
        <v>0.54490000000000005</v>
      </c>
      <c r="E67" s="37">
        <v>4726</v>
      </c>
      <c r="F67" s="23">
        <v>305</v>
      </c>
      <c r="G67" s="23">
        <v>178.81219999999999</v>
      </c>
      <c r="H67" s="12">
        <v>1550713</v>
      </c>
      <c r="I67" s="41" t="s">
        <v>33</v>
      </c>
      <c r="J67" s="41" t="s">
        <v>33</v>
      </c>
      <c r="K67" s="41" t="s">
        <v>33</v>
      </c>
      <c r="L67" s="23">
        <v>23</v>
      </c>
      <c r="M67" s="23">
        <v>10.9551</v>
      </c>
      <c r="N67" s="13">
        <v>105169</v>
      </c>
      <c r="O67" s="13">
        <v>2104</v>
      </c>
      <c r="P67" s="14">
        <v>0</v>
      </c>
      <c r="Q67" s="14">
        <v>0</v>
      </c>
      <c r="R67" s="15">
        <v>0</v>
      </c>
      <c r="S67" s="15">
        <v>0</v>
      </c>
      <c r="T67" s="37">
        <v>4726</v>
      </c>
      <c r="U67" s="41">
        <v>0</v>
      </c>
      <c r="V67" s="13">
        <v>1657986</v>
      </c>
    </row>
    <row r="68" spans="1:22" ht="13.5" hidden="1" thickBot="1" x14ac:dyDescent="0.25">
      <c r="A68" s="32">
        <v>10810</v>
      </c>
      <c r="B68" s="35" t="s">
        <v>103</v>
      </c>
      <c r="C68" s="42" t="s">
        <v>33</v>
      </c>
      <c r="D68" s="42" t="s">
        <v>33</v>
      </c>
      <c r="E68" s="42" t="s">
        <v>33</v>
      </c>
      <c r="F68" s="19">
        <v>50</v>
      </c>
      <c r="G68" s="19">
        <v>24.472799999999999</v>
      </c>
      <c r="H68" s="18">
        <v>228561</v>
      </c>
      <c r="I68" s="42" t="s">
        <v>33</v>
      </c>
      <c r="J68" s="42" t="s">
        <v>33</v>
      </c>
      <c r="K68" s="42" t="s">
        <v>33</v>
      </c>
      <c r="L68" s="19">
        <v>4</v>
      </c>
      <c r="M68" s="19">
        <v>2.5381</v>
      </c>
      <c r="N68" s="20">
        <v>24366</v>
      </c>
      <c r="O68" s="21">
        <v>0</v>
      </c>
      <c r="P68" s="21">
        <v>0</v>
      </c>
      <c r="Q68" s="21">
        <v>0</v>
      </c>
      <c r="R68" s="22">
        <v>0</v>
      </c>
      <c r="S68" s="22">
        <v>0</v>
      </c>
      <c r="T68" s="42">
        <v>0</v>
      </c>
      <c r="U68" s="42">
        <v>0</v>
      </c>
      <c r="V68" s="20">
        <v>252927</v>
      </c>
    </row>
    <row r="69" spans="1:22" ht="13.5" hidden="1" thickBot="1" x14ac:dyDescent="0.25">
      <c r="A69" s="30">
        <v>10811</v>
      </c>
      <c r="B69" s="34" t="s">
        <v>104</v>
      </c>
      <c r="C69" s="41" t="s">
        <v>33</v>
      </c>
      <c r="D69" s="41" t="s">
        <v>33</v>
      </c>
      <c r="E69" s="41" t="s">
        <v>33</v>
      </c>
      <c r="F69" s="23">
        <v>191</v>
      </c>
      <c r="G69" s="23">
        <v>117.816</v>
      </c>
      <c r="H69" s="12">
        <v>1021736</v>
      </c>
      <c r="I69" s="41" t="s">
        <v>33</v>
      </c>
      <c r="J69" s="41" t="s">
        <v>33</v>
      </c>
      <c r="K69" s="41" t="s">
        <v>33</v>
      </c>
      <c r="L69" s="23">
        <v>6</v>
      </c>
      <c r="M69" s="23">
        <v>1.7309000000000001</v>
      </c>
      <c r="N69" s="13">
        <v>16617</v>
      </c>
      <c r="O69" s="14">
        <v>0</v>
      </c>
      <c r="P69" s="14">
        <v>0</v>
      </c>
      <c r="Q69" s="14">
        <v>0</v>
      </c>
      <c r="R69" s="15">
        <v>0</v>
      </c>
      <c r="S69" s="15">
        <v>0</v>
      </c>
      <c r="T69" s="41">
        <v>0</v>
      </c>
      <c r="U69" s="41">
        <v>0</v>
      </c>
      <c r="V69" s="13">
        <v>1038352</v>
      </c>
    </row>
    <row r="70" spans="1:22" ht="13.5" hidden="1" thickBot="1" x14ac:dyDescent="0.25">
      <c r="A70" s="32">
        <v>10812</v>
      </c>
      <c r="B70" s="35" t="s">
        <v>105</v>
      </c>
      <c r="C70" s="42">
        <v>48</v>
      </c>
      <c r="D70" s="42">
        <v>27.752600000000001</v>
      </c>
      <c r="E70" s="39">
        <v>259193</v>
      </c>
      <c r="F70" s="19">
        <v>72</v>
      </c>
      <c r="G70" s="19">
        <v>44.357999999999997</v>
      </c>
      <c r="H70" s="18">
        <v>414277</v>
      </c>
      <c r="I70" s="42" t="s">
        <v>33</v>
      </c>
      <c r="J70" s="42" t="s">
        <v>33</v>
      </c>
      <c r="K70" s="42" t="s">
        <v>33</v>
      </c>
      <c r="L70" s="19">
        <v>1</v>
      </c>
      <c r="M70" s="19">
        <v>0.5887</v>
      </c>
      <c r="N70" s="20">
        <v>5652</v>
      </c>
      <c r="O70" s="21">
        <v>0</v>
      </c>
      <c r="P70" s="21">
        <v>0</v>
      </c>
      <c r="Q70" s="21">
        <v>0</v>
      </c>
      <c r="R70" s="22">
        <v>0</v>
      </c>
      <c r="S70" s="22">
        <v>0</v>
      </c>
      <c r="T70" s="39">
        <v>259193</v>
      </c>
      <c r="U70" s="42">
        <v>0</v>
      </c>
      <c r="V70" s="20">
        <v>419929</v>
      </c>
    </row>
    <row r="71" spans="1:22" ht="13.5" hidden="1" thickBot="1" x14ac:dyDescent="0.25">
      <c r="A71" s="30">
        <v>10813</v>
      </c>
      <c r="B71" s="34" t="s">
        <v>106</v>
      </c>
      <c r="C71" s="41" t="s">
        <v>33</v>
      </c>
      <c r="D71" s="41" t="s">
        <v>33</v>
      </c>
      <c r="E71" s="41" t="s">
        <v>33</v>
      </c>
      <c r="F71" s="23">
        <v>76</v>
      </c>
      <c r="G71" s="23">
        <v>39.527000000000001</v>
      </c>
      <c r="H71" s="12">
        <v>369159</v>
      </c>
      <c r="I71" s="41" t="s">
        <v>33</v>
      </c>
      <c r="J71" s="41" t="s">
        <v>33</v>
      </c>
      <c r="K71" s="41" t="s">
        <v>33</v>
      </c>
      <c r="L71" s="23">
        <v>2</v>
      </c>
      <c r="M71" s="23">
        <v>0.67379999999999995</v>
      </c>
      <c r="N71" s="13">
        <v>6468</v>
      </c>
      <c r="O71" s="14">
        <v>0</v>
      </c>
      <c r="P71" s="14">
        <v>0</v>
      </c>
      <c r="Q71" s="14">
        <v>0</v>
      </c>
      <c r="R71" s="15">
        <v>0</v>
      </c>
      <c r="S71" s="15">
        <v>0</v>
      </c>
      <c r="T71" s="41">
        <v>0</v>
      </c>
      <c r="U71" s="37">
        <v>11010</v>
      </c>
      <c r="V71" s="13">
        <v>375627</v>
      </c>
    </row>
    <row r="72" spans="1:22" ht="13.5" hidden="1" thickBot="1" x14ac:dyDescent="0.25">
      <c r="A72" s="32">
        <v>10814</v>
      </c>
      <c r="B72" s="35" t="s">
        <v>107</v>
      </c>
      <c r="C72" s="42" t="s">
        <v>33</v>
      </c>
      <c r="D72" s="42" t="s">
        <v>33</v>
      </c>
      <c r="E72" s="42" t="s">
        <v>33</v>
      </c>
      <c r="F72" s="19">
        <v>142</v>
      </c>
      <c r="G72" s="19">
        <v>88.676199999999994</v>
      </c>
      <c r="H72" s="18">
        <v>798605</v>
      </c>
      <c r="I72" s="42" t="s">
        <v>33</v>
      </c>
      <c r="J72" s="42" t="s">
        <v>33</v>
      </c>
      <c r="K72" s="42" t="s">
        <v>33</v>
      </c>
      <c r="L72" s="19">
        <v>6</v>
      </c>
      <c r="M72" s="19">
        <v>4.0397999999999996</v>
      </c>
      <c r="N72" s="20">
        <v>38782</v>
      </c>
      <c r="O72" s="21">
        <v>0</v>
      </c>
      <c r="P72" s="21">
        <v>0</v>
      </c>
      <c r="Q72" s="21">
        <v>0</v>
      </c>
      <c r="R72" s="22">
        <v>0</v>
      </c>
      <c r="S72" s="22">
        <v>0</v>
      </c>
      <c r="T72" s="42">
        <v>0</v>
      </c>
      <c r="U72" s="42">
        <v>0</v>
      </c>
      <c r="V72" s="20">
        <v>837387</v>
      </c>
    </row>
    <row r="73" spans="1:22" ht="13.5" hidden="1" thickBot="1" x14ac:dyDescent="0.25">
      <c r="A73" s="30">
        <v>10815</v>
      </c>
      <c r="B73" s="34" t="s">
        <v>108</v>
      </c>
      <c r="C73" s="41" t="s">
        <v>33</v>
      </c>
      <c r="D73" s="41" t="s">
        <v>33</v>
      </c>
      <c r="E73" s="41" t="s">
        <v>33</v>
      </c>
      <c r="F73" s="23">
        <v>168</v>
      </c>
      <c r="G73" s="23">
        <v>110.91849999999999</v>
      </c>
      <c r="H73" s="12">
        <v>887925</v>
      </c>
      <c r="I73" s="41" t="s">
        <v>33</v>
      </c>
      <c r="J73" s="41" t="s">
        <v>33</v>
      </c>
      <c r="K73" s="41" t="s">
        <v>33</v>
      </c>
      <c r="L73" s="23">
        <v>26</v>
      </c>
      <c r="M73" s="23">
        <v>14.518700000000001</v>
      </c>
      <c r="N73" s="13">
        <v>139380</v>
      </c>
      <c r="O73" s="14">
        <v>0</v>
      </c>
      <c r="P73" s="14">
        <v>0</v>
      </c>
      <c r="Q73" s="14">
        <v>0</v>
      </c>
      <c r="R73" s="15">
        <v>0</v>
      </c>
      <c r="S73" s="15">
        <v>0</v>
      </c>
      <c r="T73" s="41">
        <v>0</v>
      </c>
      <c r="U73" s="41">
        <v>0</v>
      </c>
      <c r="V73" s="13">
        <v>1027304</v>
      </c>
    </row>
    <row r="74" spans="1:22" ht="13.5" hidden="1" thickBot="1" x14ac:dyDescent="0.25">
      <c r="A74" s="32">
        <v>10816</v>
      </c>
      <c r="B74" s="35" t="s">
        <v>109</v>
      </c>
      <c r="C74" s="42" t="s">
        <v>33</v>
      </c>
      <c r="D74" s="42" t="s">
        <v>33</v>
      </c>
      <c r="E74" s="42" t="s">
        <v>33</v>
      </c>
      <c r="F74" s="19">
        <v>107</v>
      </c>
      <c r="G74" s="19">
        <v>55.513199999999998</v>
      </c>
      <c r="H74" s="18">
        <v>499944</v>
      </c>
      <c r="I74" s="42" t="s">
        <v>33</v>
      </c>
      <c r="J74" s="42" t="s">
        <v>33</v>
      </c>
      <c r="K74" s="42" t="s">
        <v>33</v>
      </c>
      <c r="L74" s="19">
        <v>15</v>
      </c>
      <c r="M74" s="19">
        <v>7.5465</v>
      </c>
      <c r="N74" s="20">
        <v>72446</v>
      </c>
      <c r="O74" s="21">
        <v>0</v>
      </c>
      <c r="P74" s="21">
        <v>0</v>
      </c>
      <c r="Q74" s="21">
        <v>0</v>
      </c>
      <c r="R74" s="22">
        <v>0</v>
      </c>
      <c r="S74" s="22">
        <v>0</v>
      </c>
      <c r="T74" s="42">
        <v>0</v>
      </c>
      <c r="U74" s="42">
        <v>0</v>
      </c>
      <c r="V74" s="20">
        <v>572390</v>
      </c>
    </row>
    <row r="75" spans="1:22" ht="13.5" hidden="1" thickBot="1" x14ac:dyDescent="0.25">
      <c r="A75" s="30">
        <v>10863</v>
      </c>
      <c r="B75" s="34" t="s">
        <v>110</v>
      </c>
      <c r="C75" s="41" t="s">
        <v>33</v>
      </c>
      <c r="D75" s="41" t="s">
        <v>33</v>
      </c>
      <c r="E75" s="41" t="s">
        <v>33</v>
      </c>
      <c r="F75" s="23">
        <v>54</v>
      </c>
      <c r="G75" s="23">
        <v>32.592100000000002</v>
      </c>
      <c r="H75" s="12">
        <v>326133</v>
      </c>
      <c r="I75" s="41" t="s">
        <v>33</v>
      </c>
      <c r="J75" s="41" t="s">
        <v>33</v>
      </c>
      <c r="K75" s="41" t="s">
        <v>33</v>
      </c>
      <c r="L75" s="23">
        <v>3</v>
      </c>
      <c r="M75" s="23">
        <v>4.5354000000000001</v>
      </c>
      <c r="N75" s="13">
        <v>43540</v>
      </c>
      <c r="O75" s="14">
        <v>0</v>
      </c>
      <c r="P75" s="14">
        <v>0</v>
      </c>
      <c r="Q75" s="14">
        <v>0</v>
      </c>
      <c r="R75" s="15">
        <v>0</v>
      </c>
      <c r="S75" s="15">
        <v>0</v>
      </c>
      <c r="T75" s="41">
        <v>0</v>
      </c>
      <c r="U75" s="41">
        <v>0</v>
      </c>
      <c r="V75" s="13">
        <v>369673</v>
      </c>
    </row>
    <row r="76" spans="1:22" ht="13.5" hidden="1" thickBot="1" x14ac:dyDescent="0.25">
      <c r="A76" s="32">
        <v>10864</v>
      </c>
      <c r="B76" s="35" t="s">
        <v>111</v>
      </c>
      <c r="C76" s="42">
        <v>2</v>
      </c>
      <c r="D76" s="42">
        <v>3.3046000000000002</v>
      </c>
      <c r="E76" s="39">
        <v>25352</v>
      </c>
      <c r="F76" s="19">
        <v>220</v>
      </c>
      <c r="G76" s="19">
        <v>114.3716</v>
      </c>
      <c r="H76" s="18">
        <v>877419</v>
      </c>
      <c r="I76" s="42" t="s">
        <v>33</v>
      </c>
      <c r="J76" s="42" t="s">
        <v>33</v>
      </c>
      <c r="K76" s="42" t="s">
        <v>33</v>
      </c>
      <c r="L76" s="19">
        <v>9</v>
      </c>
      <c r="M76" s="19">
        <v>2.8336999999999999</v>
      </c>
      <c r="N76" s="20">
        <v>27204</v>
      </c>
      <c r="O76" s="21">
        <v>0</v>
      </c>
      <c r="P76" s="21">
        <v>0</v>
      </c>
      <c r="Q76" s="21">
        <v>0</v>
      </c>
      <c r="R76" s="22">
        <v>0</v>
      </c>
      <c r="S76" s="22">
        <v>0</v>
      </c>
      <c r="T76" s="39">
        <v>25352</v>
      </c>
      <c r="U76" s="42">
        <v>0</v>
      </c>
      <c r="V76" s="20">
        <v>904622</v>
      </c>
    </row>
    <row r="77" spans="1:22" ht="13.5" hidden="1" thickBot="1" x14ac:dyDescent="0.25">
      <c r="A77" s="30">
        <v>10865</v>
      </c>
      <c r="B77" s="34" t="s">
        <v>112</v>
      </c>
      <c r="C77" s="41" t="s">
        <v>33</v>
      </c>
      <c r="D77" s="41" t="s">
        <v>33</v>
      </c>
      <c r="E77" s="41" t="s">
        <v>33</v>
      </c>
      <c r="F77" s="23">
        <v>167</v>
      </c>
      <c r="G77" s="23">
        <v>84.872200000000007</v>
      </c>
      <c r="H77" s="12">
        <v>736037</v>
      </c>
      <c r="I77" s="41" t="s">
        <v>33</v>
      </c>
      <c r="J77" s="41" t="s">
        <v>33</v>
      </c>
      <c r="K77" s="41" t="s">
        <v>33</v>
      </c>
      <c r="L77" s="23">
        <v>3</v>
      </c>
      <c r="M77" s="23">
        <v>1.5969</v>
      </c>
      <c r="N77" s="13">
        <v>15330</v>
      </c>
      <c r="O77" s="14">
        <v>0</v>
      </c>
      <c r="P77" s="14">
        <v>0</v>
      </c>
      <c r="Q77" s="14">
        <v>0</v>
      </c>
      <c r="R77" s="15">
        <v>0</v>
      </c>
      <c r="S77" s="15">
        <v>0</v>
      </c>
      <c r="T77" s="41">
        <v>0</v>
      </c>
      <c r="U77" s="41">
        <v>0</v>
      </c>
      <c r="V77" s="13">
        <v>751367</v>
      </c>
    </row>
    <row r="78" spans="1:22" ht="13.5" hidden="1" thickBot="1" x14ac:dyDescent="0.25">
      <c r="A78" s="32">
        <v>11484</v>
      </c>
      <c r="B78" s="35" t="s">
        <v>113</v>
      </c>
      <c r="C78" s="42" t="s">
        <v>33</v>
      </c>
      <c r="D78" s="42" t="s">
        <v>33</v>
      </c>
      <c r="E78" s="42" t="s">
        <v>33</v>
      </c>
      <c r="F78" s="19">
        <v>99</v>
      </c>
      <c r="G78" s="19">
        <v>89.619100000000003</v>
      </c>
      <c r="H78" s="18">
        <v>701359</v>
      </c>
      <c r="I78" s="42" t="s">
        <v>33</v>
      </c>
      <c r="J78" s="42" t="s">
        <v>33</v>
      </c>
      <c r="K78" s="42" t="s">
        <v>33</v>
      </c>
      <c r="L78" s="19">
        <v>20</v>
      </c>
      <c r="M78" s="19">
        <v>25.774100000000001</v>
      </c>
      <c r="N78" s="20">
        <v>247431</v>
      </c>
      <c r="O78" s="20">
        <v>261585</v>
      </c>
      <c r="P78" s="20">
        <v>6500</v>
      </c>
      <c r="Q78" s="21">
        <v>0</v>
      </c>
      <c r="R78" s="22">
        <v>0</v>
      </c>
      <c r="S78" s="22">
        <v>0</v>
      </c>
      <c r="T78" s="42">
        <v>0</v>
      </c>
      <c r="U78" s="42">
        <v>0</v>
      </c>
      <c r="V78" s="20">
        <v>1216876</v>
      </c>
    </row>
    <row r="79" spans="1:22" ht="13.5" hidden="1" thickBot="1" x14ac:dyDescent="0.25">
      <c r="A79" s="30">
        <v>11485</v>
      </c>
      <c r="B79" s="34" t="s">
        <v>114</v>
      </c>
      <c r="C79" s="41" t="s">
        <v>33</v>
      </c>
      <c r="D79" s="41" t="s">
        <v>33</v>
      </c>
      <c r="E79" s="41" t="s">
        <v>33</v>
      </c>
      <c r="F79" s="23">
        <v>17</v>
      </c>
      <c r="G79" s="23">
        <v>6.4733000000000001</v>
      </c>
      <c r="H79" s="12">
        <v>50660</v>
      </c>
      <c r="I79" s="41" t="s">
        <v>33</v>
      </c>
      <c r="J79" s="41" t="s">
        <v>33</v>
      </c>
      <c r="K79" s="41" t="s">
        <v>33</v>
      </c>
      <c r="L79" s="23">
        <v>9</v>
      </c>
      <c r="M79" s="23">
        <v>3.4927999999999999</v>
      </c>
      <c r="N79" s="13">
        <v>33531</v>
      </c>
      <c r="O79" s="14">
        <v>0</v>
      </c>
      <c r="P79" s="14">
        <v>0</v>
      </c>
      <c r="Q79" s="14">
        <v>0</v>
      </c>
      <c r="R79" s="15">
        <v>0</v>
      </c>
      <c r="S79" s="15">
        <v>0</v>
      </c>
      <c r="T79" s="41">
        <v>0</v>
      </c>
      <c r="U79" s="41">
        <v>0</v>
      </c>
      <c r="V79" s="13">
        <v>84191</v>
      </c>
    </row>
    <row r="80" spans="1:22" ht="13.5" hidden="1" thickBot="1" x14ac:dyDescent="0.25">
      <c r="A80" s="32">
        <v>11491</v>
      </c>
      <c r="B80" s="35" t="s">
        <v>115</v>
      </c>
      <c r="C80" s="42" t="s">
        <v>33</v>
      </c>
      <c r="D80" s="42" t="s">
        <v>33</v>
      </c>
      <c r="E80" s="42" t="s">
        <v>33</v>
      </c>
      <c r="F80" s="19">
        <v>31</v>
      </c>
      <c r="G80" s="19">
        <v>16.342300000000002</v>
      </c>
      <c r="H80" s="18">
        <v>127895</v>
      </c>
      <c r="I80" s="42" t="s">
        <v>33</v>
      </c>
      <c r="J80" s="42" t="s">
        <v>33</v>
      </c>
      <c r="K80" s="42" t="s">
        <v>33</v>
      </c>
      <c r="L80" s="19">
        <v>6</v>
      </c>
      <c r="M80" s="19">
        <v>5.7050999999999998</v>
      </c>
      <c r="N80" s="20">
        <v>54769</v>
      </c>
      <c r="O80" s="21">
        <v>0</v>
      </c>
      <c r="P80" s="21">
        <v>0</v>
      </c>
      <c r="Q80" s="21">
        <v>0</v>
      </c>
      <c r="R80" s="22">
        <v>0</v>
      </c>
      <c r="S80" s="22">
        <v>0</v>
      </c>
      <c r="T80" s="42">
        <v>0</v>
      </c>
      <c r="U80" s="42">
        <v>0</v>
      </c>
      <c r="V80" s="20">
        <v>182664</v>
      </c>
    </row>
    <row r="81" spans="1:22" ht="13.5" hidden="1" thickBot="1" x14ac:dyDescent="0.25">
      <c r="A81" s="32">
        <v>11789</v>
      </c>
      <c r="B81" s="35" t="s">
        <v>116</v>
      </c>
      <c r="C81" s="42" t="s">
        <v>33</v>
      </c>
      <c r="D81" s="42" t="s">
        <v>33</v>
      </c>
      <c r="E81" s="42" t="s">
        <v>33</v>
      </c>
      <c r="F81" s="19">
        <v>52</v>
      </c>
      <c r="G81" s="19">
        <v>365.6404</v>
      </c>
      <c r="H81" s="18">
        <v>2861502</v>
      </c>
      <c r="I81" s="42" t="s">
        <v>33</v>
      </c>
      <c r="J81" s="42" t="s">
        <v>33</v>
      </c>
      <c r="K81" s="42" t="s">
        <v>33</v>
      </c>
      <c r="L81" s="19">
        <v>9</v>
      </c>
      <c r="M81" s="19">
        <v>61.131500000000003</v>
      </c>
      <c r="N81" s="20">
        <v>586862</v>
      </c>
      <c r="O81" s="21">
        <v>0</v>
      </c>
      <c r="P81" s="21">
        <v>0</v>
      </c>
      <c r="Q81" s="21">
        <v>0</v>
      </c>
      <c r="R81" s="22">
        <v>0</v>
      </c>
      <c r="S81" s="22">
        <v>0</v>
      </c>
      <c r="T81" s="42">
        <v>0</v>
      </c>
      <c r="U81" s="42">
        <v>0</v>
      </c>
      <c r="V81" s="20">
        <v>3448364</v>
      </c>
    </row>
    <row r="82" spans="1:22" ht="13.5" hidden="1" thickBot="1" x14ac:dyDescent="0.25">
      <c r="A82" s="30">
        <v>11806</v>
      </c>
      <c r="B82" s="34" t="s">
        <v>117</v>
      </c>
      <c r="C82" s="41" t="s">
        <v>33</v>
      </c>
      <c r="D82" s="41" t="s">
        <v>33</v>
      </c>
      <c r="E82" s="41" t="s">
        <v>33</v>
      </c>
      <c r="F82" s="23">
        <v>32</v>
      </c>
      <c r="G82" s="23">
        <v>163.06030000000001</v>
      </c>
      <c r="H82" s="12">
        <v>1276110</v>
      </c>
      <c r="I82" s="41" t="s">
        <v>33</v>
      </c>
      <c r="J82" s="41" t="s">
        <v>33</v>
      </c>
      <c r="K82" s="41" t="s">
        <v>33</v>
      </c>
      <c r="L82" s="23">
        <v>4</v>
      </c>
      <c r="M82" s="23">
        <v>14.161</v>
      </c>
      <c r="N82" s="13">
        <v>135946</v>
      </c>
      <c r="O82" s="14">
        <v>0</v>
      </c>
      <c r="P82" s="14">
        <v>0</v>
      </c>
      <c r="Q82" s="14">
        <v>0</v>
      </c>
      <c r="R82" s="15">
        <v>0</v>
      </c>
      <c r="S82" s="15">
        <v>0</v>
      </c>
      <c r="T82" s="41">
        <v>0</v>
      </c>
      <c r="U82" s="41">
        <v>0</v>
      </c>
      <c r="V82" s="13">
        <v>1412056</v>
      </c>
    </row>
    <row r="83" spans="1:22" ht="13.5" hidden="1" thickBot="1" x14ac:dyDescent="0.25">
      <c r="A83" s="32">
        <v>12256</v>
      </c>
      <c r="B83" s="35" t="s">
        <v>118</v>
      </c>
      <c r="C83" s="42" t="s">
        <v>33</v>
      </c>
      <c r="D83" s="42" t="s">
        <v>33</v>
      </c>
      <c r="E83" s="42" t="s">
        <v>33</v>
      </c>
      <c r="F83" s="19">
        <v>327</v>
      </c>
      <c r="G83" s="17">
        <v>1530.4136000000001</v>
      </c>
      <c r="H83" s="18">
        <v>11977017</v>
      </c>
      <c r="I83" s="42" t="s">
        <v>33</v>
      </c>
      <c r="J83" s="42" t="s">
        <v>33</v>
      </c>
      <c r="K83" s="42" t="s">
        <v>33</v>
      </c>
      <c r="L83" s="19">
        <v>266</v>
      </c>
      <c r="M83" s="17">
        <v>1176.4066</v>
      </c>
      <c r="N83" s="20">
        <v>11293503</v>
      </c>
      <c r="O83" s="21">
        <v>0</v>
      </c>
      <c r="P83" s="21">
        <v>0</v>
      </c>
      <c r="Q83" s="21">
        <v>0</v>
      </c>
      <c r="R83" s="22">
        <v>0</v>
      </c>
      <c r="S83" s="22">
        <v>0</v>
      </c>
      <c r="T83" s="42">
        <v>0</v>
      </c>
      <c r="U83" s="42">
        <v>0</v>
      </c>
      <c r="V83" s="20">
        <v>23270520</v>
      </c>
    </row>
    <row r="84" spans="1:22" ht="13.5" hidden="1" thickBot="1" x14ac:dyDescent="0.25">
      <c r="A84" s="30">
        <v>12257</v>
      </c>
      <c r="B84" s="34" t="s">
        <v>119</v>
      </c>
      <c r="C84" s="41" t="s">
        <v>33</v>
      </c>
      <c r="D84" s="41" t="s">
        <v>33</v>
      </c>
      <c r="E84" s="41" t="s">
        <v>33</v>
      </c>
      <c r="F84" s="23">
        <v>97</v>
      </c>
      <c r="G84" s="23">
        <v>53.91</v>
      </c>
      <c r="H84" s="12">
        <v>421900</v>
      </c>
      <c r="I84" s="41" t="s">
        <v>33</v>
      </c>
      <c r="J84" s="41" t="s">
        <v>33</v>
      </c>
      <c r="K84" s="41" t="s">
        <v>33</v>
      </c>
      <c r="L84" s="23">
        <v>62</v>
      </c>
      <c r="M84" s="23">
        <v>106.3767</v>
      </c>
      <c r="N84" s="13">
        <v>1021216</v>
      </c>
      <c r="O84" s="14">
        <v>0</v>
      </c>
      <c r="P84" s="14">
        <v>0</v>
      </c>
      <c r="Q84" s="14">
        <v>0</v>
      </c>
      <c r="R84" s="15">
        <v>0</v>
      </c>
      <c r="S84" s="15">
        <v>0</v>
      </c>
      <c r="T84" s="41">
        <v>0</v>
      </c>
      <c r="U84" s="41">
        <v>0</v>
      </c>
      <c r="V84" s="13">
        <v>1443116</v>
      </c>
    </row>
    <row r="85" spans="1:22" ht="13.5" hidden="1" thickBot="1" x14ac:dyDescent="0.25">
      <c r="A85" s="32">
        <v>12258</v>
      </c>
      <c r="B85" s="35" t="s">
        <v>120</v>
      </c>
      <c r="C85" s="42" t="s">
        <v>33</v>
      </c>
      <c r="D85" s="42" t="s">
        <v>33</v>
      </c>
      <c r="E85" s="42" t="s">
        <v>33</v>
      </c>
      <c r="F85" s="19">
        <v>5</v>
      </c>
      <c r="G85" s="19">
        <v>7.7072000000000003</v>
      </c>
      <c r="H85" s="18">
        <v>60317</v>
      </c>
      <c r="I85" s="42" t="s">
        <v>33</v>
      </c>
      <c r="J85" s="42" t="s">
        <v>33</v>
      </c>
      <c r="K85" s="42" t="s">
        <v>33</v>
      </c>
      <c r="L85" s="19">
        <v>7</v>
      </c>
      <c r="M85" s="19">
        <v>12.8591</v>
      </c>
      <c r="N85" s="20">
        <v>123447</v>
      </c>
      <c r="O85" s="21">
        <v>0</v>
      </c>
      <c r="P85" s="21">
        <v>0</v>
      </c>
      <c r="Q85" s="21">
        <v>0</v>
      </c>
      <c r="R85" s="22">
        <v>0</v>
      </c>
      <c r="S85" s="22">
        <v>0</v>
      </c>
      <c r="T85" s="42">
        <v>0</v>
      </c>
      <c r="U85" s="42">
        <v>0</v>
      </c>
      <c r="V85" s="20">
        <v>183764</v>
      </c>
    </row>
    <row r="86" spans="1:22" ht="13.5" hidden="1" thickBot="1" x14ac:dyDescent="0.25">
      <c r="A86" s="30">
        <v>12260</v>
      </c>
      <c r="B86" s="34" t="s">
        <v>121</v>
      </c>
      <c r="C86" s="41" t="s">
        <v>33</v>
      </c>
      <c r="D86" s="41" t="s">
        <v>33</v>
      </c>
      <c r="E86" s="41" t="s">
        <v>33</v>
      </c>
      <c r="F86" s="23">
        <v>170</v>
      </c>
      <c r="G86" s="23">
        <v>323.87259999999998</v>
      </c>
      <c r="H86" s="12">
        <v>2534627</v>
      </c>
      <c r="I86" s="41" t="s">
        <v>33</v>
      </c>
      <c r="J86" s="41" t="s">
        <v>33</v>
      </c>
      <c r="K86" s="41" t="s">
        <v>33</v>
      </c>
      <c r="L86" s="23">
        <v>237</v>
      </c>
      <c r="M86" s="23">
        <v>416.76760000000002</v>
      </c>
      <c r="N86" s="13">
        <v>4000969</v>
      </c>
      <c r="O86" s="14">
        <v>0</v>
      </c>
      <c r="P86" s="14">
        <v>0</v>
      </c>
      <c r="Q86" s="14">
        <v>0</v>
      </c>
      <c r="R86" s="15">
        <v>0</v>
      </c>
      <c r="S86" s="15">
        <v>0</v>
      </c>
      <c r="T86" s="41">
        <v>0</v>
      </c>
      <c r="U86" s="41">
        <v>0</v>
      </c>
      <c r="V86" s="13">
        <v>6535596</v>
      </c>
    </row>
    <row r="87" spans="1:22" ht="13.5" hidden="1" thickBot="1" x14ac:dyDescent="0.25">
      <c r="A87" s="32">
        <v>12262</v>
      </c>
      <c r="B87" s="35" t="s">
        <v>122</v>
      </c>
      <c r="C87" s="42" t="s">
        <v>33</v>
      </c>
      <c r="D87" s="42" t="s">
        <v>33</v>
      </c>
      <c r="E87" s="42" t="s">
        <v>33</v>
      </c>
      <c r="F87" s="19">
        <v>48</v>
      </c>
      <c r="G87" s="19">
        <v>67.055400000000006</v>
      </c>
      <c r="H87" s="18">
        <v>524775</v>
      </c>
      <c r="I87" s="42" t="s">
        <v>33</v>
      </c>
      <c r="J87" s="42" t="s">
        <v>33</v>
      </c>
      <c r="K87" s="42" t="s">
        <v>33</v>
      </c>
      <c r="L87" s="19">
        <v>102</v>
      </c>
      <c r="M87" s="19">
        <v>141.30760000000001</v>
      </c>
      <c r="N87" s="20">
        <v>1356553</v>
      </c>
      <c r="O87" s="21">
        <v>0</v>
      </c>
      <c r="P87" s="21">
        <v>0</v>
      </c>
      <c r="Q87" s="21">
        <v>0</v>
      </c>
      <c r="R87" s="22">
        <v>0</v>
      </c>
      <c r="S87" s="22">
        <v>0</v>
      </c>
      <c r="T87" s="42">
        <v>0</v>
      </c>
      <c r="U87" s="42">
        <v>0</v>
      </c>
      <c r="V87" s="20">
        <v>1881328</v>
      </c>
    </row>
    <row r="88" spans="1:22" ht="13.5" hidden="1" thickBot="1" x14ac:dyDescent="0.25">
      <c r="A88" s="30">
        <v>13778</v>
      </c>
      <c r="B88" s="34" t="s">
        <v>123</v>
      </c>
      <c r="C88" s="41" t="s">
        <v>33</v>
      </c>
      <c r="D88" s="41" t="s">
        <v>33</v>
      </c>
      <c r="E88" s="41" t="s">
        <v>33</v>
      </c>
      <c r="F88" s="23">
        <v>637</v>
      </c>
      <c r="G88" s="11">
        <v>2041.8457000000001</v>
      </c>
      <c r="H88" s="12">
        <v>15979484</v>
      </c>
      <c r="I88" s="41" t="s">
        <v>33</v>
      </c>
      <c r="J88" s="41" t="s">
        <v>33</v>
      </c>
      <c r="K88" s="41" t="s">
        <v>33</v>
      </c>
      <c r="L88" s="23">
        <v>224</v>
      </c>
      <c r="M88" s="23">
        <v>728.5489</v>
      </c>
      <c r="N88" s="13">
        <v>6994069</v>
      </c>
      <c r="O88" s="13">
        <v>1753129</v>
      </c>
      <c r="P88" s="13">
        <v>32500</v>
      </c>
      <c r="Q88" s="14">
        <v>0</v>
      </c>
      <c r="R88" s="15">
        <v>0</v>
      </c>
      <c r="S88" s="15">
        <v>0</v>
      </c>
      <c r="T88" s="41">
        <v>0</v>
      </c>
      <c r="U88" s="37">
        <v>366086</v>
      </c>
      <c r="V88" s="13">
        <v>24759183</v>
      </c>
    </row>
    <row r="89" spans="1:22" ht="13.5" hidden="1" thickBot="1" x14ac:dyDescent="0.25">
      <c r="A89" s="32">
        <v>13815</v>
      </c>
      <c r="B89" s="35" t="s">
        <v>124</v>
      </c>
      <c r="C89" s="42" t="s">
        <v>33</v>
      </c>
      <c r="D89" s="42" t="s">
        <v>33</v>
      </c>
      <c r="E89" s="42" t="s">
        <v>33</v>
      </c>
      <c r="F89" s="19">
        <v>458</v>
      </c>
      <c r="G89" s="19">
        <v>702.40459999999996</v>
      </c>
      <c r="H89" s="18">
        <v>5497019</v>
      </c>
      <c r="I89" s="42" t="s">
        <v>33</v>
      </c>
      <c r="J89" s="42" t="s">
        <v>33</v>
      </c>
      <c r="K89" s="42" t="s">
        <v>33</v>
      </c>
      <c r="L89" s="19">
        <v>94</v>
      </c>
      <c r="M89" s="19">
        <v>139.7269</v>
      </c>
      <c r="N89" s="20">
        <v>1341378</v>
      </c>
      <c r="O89" s="20">
        <v>923945</v>
      </c>
      <c r="P89" s="20">
        <v>26000</v>
      </c>
      <c r="Q89" s="21">
        <v>0</v>
      </c>
      <c r="R89" s="22">
        <v>0</v>
      </c>
      <c r="S89" s="22">
        <v>0</v>
      </c>
      <c r="T89" s="42">
        <v>0</v>
      </c>
      <c r="U89" s="39">
        <v>126213</v>
      </c>
      <c r="V89" s="20">
        <v>7788341</v>
      </c>
    </row>
    <row r="90" spans="1:22" ht="13.5" hidden="1" thickBot="1" x14ac:dyDescent="0.25">
      <c r="A90" s="30">
        <v>14199</v>
      </c>
      <c r="B90" s="34" t="s">
        <v>125</v>
      </c>
      <c r="C90" s="41" t="s">
        <v>33</v>
      </c>
      <c r="D90" s="41" t="s">
        <v>33</v>
      </c>
      <c r="E90" s="41" t="s">
        <v>33</v>
      </c>
      <c r="F90" s="23">
        <v>110</v>
      </c>
      <c r="G90" s="23">
        <v>281.8372</v>
      </c>
      <c r="H90" s="12">
        <v>2205658</v>
      </c>
      <c r="I90" s="41" t="s">
        <v>33</v>
      </c>
      <c r="J90" s="41" t="s">
        <v>33</v>
      </c>
      <c r="K90" s="41" t="s">
        <v>33</v>
      </c>
      <c r="L90" s="23">
        <v>117</v>
      </c>
      <c r="M90" s="23">
        <v>353.18790000000001</v>
      </c>
      <c r="N90" s="13">
        <v>3390604</v>
      </c>
      <c r="O90" s="14">
        <v>0</v>
      </c>
      <c r="P90" s="14">
        <v>0</v>
      </c>
      <c r="Q90" s="14">
        <v>0</v>
      </c>
      <c r="R90" s="15">
        <v>0</v>
      </c>
      <c r="S90" s="15">
        <v>0</v>
      </c>
      <c r="T90" s="41">
        <v>0</v>
      </c>
      <c r="U90" s="41">
        <v>0</v>
      </c>
      <c r="V90" s="13">
        <v>5596262</v>
      </c>
    </row>
    <row r="91" spans="1:22" ht="13.5" hidden="1" thickBot="1" x14ac:dyDescent="0.25">
      <c r="A91" s="32">
        <v>14354</v>
      </c>
      <c r="B91" s="35" t="s">
        <v>126</v>
      </c>
      <c r="C91" s="42" t="s">
        <v>33</v>
      </c>
      <c r="D91" s="42" t="s">
        <v>33</v>
      </c>
      <c r="E91" s="42" t="s">
        <v>33</v>
      </c>
      <c r="F91" s="19">
        <v>1</v>
      </c>
      <c r="G91" s="19">
        <v>8.4250000000000007</v>
      </c>
      <c r="H91" s="18">
        <v>65934</v>
      </c>
      <c r="I91" s="42" t="s">
        <v>33</v>
      </c>
      <c r="J91" s="42" t="s">
        <v>33</v>
      </c>
      <c r="K91" s="42" t="s">
        <v>33</v>
      </c>
      <c r="L91" s="19" t="s">
        <v>33</v>
      </c>
      <c r="M91" s="19" t="s">
        <v>33</v>
      </c>
      <c r="N91" s="21">
        <v>0</v>
      </c>
      <c r="O91" s="21">
        <v>0</v>
      </c>
      <c r="P91" s="21">
        <v>0</v>
      </c>
      <c r="Q91" s="21">
        <v>0</v>
      </c>
      <c r="R91" s="22">
        <v>0</v>
      </c>
      <c r="S91" s="22">
        <v>0</v>
      </c>
      <c r="T91" s="42">
        <v>0</v>
      </c>
      <c r="U91" s="42">
        <v>0</v>
      </c>
      <c r="V91" s="20">
        <v>65934</v>
      </c>
    </row>
    <row r="92" spans="1:22" ht="13.5" hidden="1" thickBot="1" x14ac:dyDescent="0.25">
      <c r="A92" s="30">
        <v>14588</v>
      </c>
      <c r="B92" s="34" t="s">
        <v>127</v>
      </c>
      <c r="C92" s="41" t="s">
        <v>33</v>
      </c>
      <c r="D92" s="41" t="s">
        <v>33</v>
      </c>
      <c r="E92" s="41" t="s">
        <v>33</v>
      </c>
      <c r="F92" s="23">
        <v>10</v>
      </c>
      <c r="G92" s="23">
        <v>34.300899999999999</v>
      </c>
      <c r="H92" s="12">
        <v>268439</v>
      </c>
      <c r="I92" s="41" t="s">
        <v>33</v>
      </c>
      <c r="J92" s="41" t="s">
        <v>33</v>
      </c>
      <c r="K92" s="41" t="s">
        <v>33</v>
      </c>
      <c r="L92" s="23">
        <v>2</v>
      </c>
      <c r="M92" s="23">
        <v>5.2468000000000004</v>
      </c>
      <c r="N92" s="13">
        <v>50369</v>
      </c>
      <c r="O92" s="14">
        <v>0</v>
      </c>
      <c r="P92" s="14">
        <v>0</v>
      </c>
      <c r="Q92" s="14">
        <v>0</v>
      </c>
      <c r="R92" s="15">
        <v>0</v>
      </c>
      <c r="S92" s="15">
        <v>0</v>
      </c>
      <c r="T92" s="41">
        <v>0</v>
      </c>
      <c r="U92" s="41">
        <v>0</v>
      </c>
      <c r="V92" s="13">
        <v>318808</v>
      </c>
    </row>
    <row r="93" spans="1:22" ht="13.5" hidden="1" thickBot="1" x14ac:dyDescent="0.25">
      <c r="A93" s="32">
        <v>14904</v>
      </c>
      <c r="B93" s="35" t="s">
        <v>128</v>
      </c>
      <c r="C93" s="42" t="s">
        <v>33</v>
      </c>
      <c r="D93" s="42" t="s">
        <v>33</v>
      </c>
      <c r="E93" s="42" t="s">
        <v>33</v>
      </c>
      <c r="F93" s="19">
        <v>374</v>
      </c>
      <c r="G93" s="19">
        <v>922.63319999999999</v>
      </c>
      <c r="H93" s="18">
        <v>7220528</v>
      </c>
      <c r="I93" s="42" t="s">
        <v>33</v>
      </c>
      <c r="J93" s="42" t="s">
        <v>33</v>
      </c>
      <c r="K93" s="42" t="s">
        <v>33</v>
      </c>
      <c r="L93" s="19">
        <v>139</v>
      </c>
      <c r="M93" s="19">
        <v>505.26900000000001</v>
      </c>
      <c r="N93" s="20">
        <v>4850582</v>
      </c>
      <c r="O93" s="20">
        <v>371862</v>
      </c>
      <c r="P93" s="21">
        <v>0</v>
      </c>
      <c r="Q93" s="21">
        <v>0</v>
      </c>
      <c r="R93" s="22">
        <v>0</v>
      </c>
      <c r="S93" s="22">
        <v>0</v>
      </c>
      <c r="T93" s="42">
        <v>0</v>
      </c>
      <c r="U93" s="39">
        <v>98587</v>
      </c>
      <c r="V93" s="20">
        <v>12442972</v>
      </c>
    </row>
    <row r="94" spans="1:22" ht="13.5" hidden="1" thickBot="1" x14ac:dyDescent="0.25">
      <c r="A94" s="30">
        <v>14923</v>
      </c>
      <c r="B94" s="34" t="s">
        <v>129</v>
      </c>
      <c r="C94" s="41" t="s">
        <v>33</v>
      </c>
      <c r="D94" s="41" t="s">
        <v>33</v>
      </c>
      <c r="E94" s="41" t="s">
        <v>33</v>
      </c>
      <c r="F94" s="23">
        <v>104</v>
      </c>
      <c r="G94" s="23">
        <v>228.30449999999999</v>
      </c>
      <c r="H94" s="12">
        <v>1786711</v>
      </c>
      <c r="I94" s="41" t="s">
        <v>33</v>
      </c>
      <c r="J94" s="41" t="s">
        <v>33</v>
      </c>
      <c r="K94" s="41" t="s">
        <v>33</v>
      </c>
      <c r="L94" s="23">
        <v>89</v>
      </c>
      <c r="M94" s="23">
        <v>239.43129999999999</v>
      </c>
      <c r="N94" s="13">
        <v>2298540</v>
      </c>
      <c r="O94" s="14">
        <v>0</v>
      </c>
      <c r="P94" s="14">
        <v>0</v>
      </c>
      <c r="Q94" s="14">
        <v>0</v>
      </c>
      <c r="R94" s="15">
        <v>0</v>
      </c>
      <c r="S94" s="15">
        <v>0</v>
      </c>
      <c r="T94" s="41">
        <v>0</v>
      </c>
      <c r="U94" s="41">
        <v>0</v>
      </c>
      <c r="V94" s="13">
        <v>4085251</v>
      </c>
    </row>
    <row r="95" spans="1:22" ht="13.5" hidden="1" thickBot="1" x14ac:dyDescent="0.25">
      <c r="A95" s="30">
        <v>28875</v>
      </c>
      <c r="B95" s="34" t="s">
        <v>131</v>
      </c>
      <c r="C95" s="41">
        <v>4</v>
      </c>
      <c r="D95" s="41">
        <v>2.0381</v>
      </c>
      <c r="E95" s="37">
        <v>20394</v>
      </c>
      <c r="F95" s="23">
        <v>41</v>
      </c>
      <c r="G95" s="23">
        <v>24.029299999999999</v>
      </c>
      <c r="H95" s="12">
        <v>240449</v>
      </c>
      <c r="I95" s="41" t="s">
        <v>33</v>
      </c>
      <c r="J95" s="41" t="s">
        <v>33</v>
      </c>
      <c r="K95" s="41" t="s">
        <v>33</v>
      </c>
      <c r="L95" s="23">
        <v>5</v>
      </c>
      <c r="M95" s="23">
        <v>2.6537000000000002</v>
      </c>
      <c r="N95" s="13">
        <v>25476</v>
      </c>
      <c r="O95" s="14">
        <v>0</v>
      </c>
      <c r="P95" s="14">
        <v>0</v>
      </c>
      <c r="Q95" s="14">
        <v>0</v>
      </c>
      <c r="R95" s="15">
        <v>0</v>
      </c>
      <c r="S95" s="15">
        <v>0</v>
      </c>
      <c r="T95" s="37">
        <v>20394</v>
      </c>
      <c r="U95" s="41">
        <v>0</v>
      </c>
      <c r="V95" s="13">
        <v>265925</v>
      </c>
    </row>
    <row r="97" spans="20:20" x14ac:dyDescent="0.2">
      <c r="T97" s="151">
        <f>+T9+T13+T33+T34+T35+T36+T37+T38+T39+T40+T41+T42+T43+T44+T45</f>
        <v>336932</v>
      </c>
    </row>
  </sheetData>
  <autoFilter ref="A8:V95">
    <filterColumn colId="1">
      <filters>
        <filter val=" รพ.ท่าเรือ"/>
        <filter val=" รพ.บางซ้าย"/>
        <filter val=" รพ.บางไทร"/>
        <filter val=" รพ.บางบาล"/>
        <filter val=" รพ.บางปะหัน"/>
        <filter val=" รพ.บางปะอิน"/>
        <filter val=" รพ.บ้านแพรก"/>
        <filter val=" รพ.พระนครศรีอยุธยา"/>
        <filter val=" รพ.ภาชี"/>
        <filter val=" รพ.มหาราช"/>
        <filter val=" รพ.ลาดบัวหลวง"/>
        <filter val=" รพ.วังน้อย"/>
        <filter val=" รพ.สมเด็จพระสังฆราช(นครหลวง)"/>
        <filter val=" รพ.เสนา"/>
        <filter val=" รพ.อุทัย"/>
      </filters>
    </filterColumn>
  </autoFilter>
  <mergeCells count="25">
    <mergeCell ref="T2:T7"/>
    <mergeCell ref="U2:U7"/>
    <mergeCell ref="C3:H3"/>
    <mergeCell ref="I3:N3"/>
    <mergeCell ref="C4:E4"/>
    <mergeCell ref="F4:H4"/>
    <mergeCell ref="I4:K4"/>
    <mergeCell ref="L4:N4"/>
    <mergeCell ref="C5:C7"/>
    <mergeCell ref="D5:D7"/>
    <mergeCell ref="J5:J7"/>
    <mergeCell ref="K5:K7"/>
    <mergeCell ref="L5:L7"/>
    <mergeCell ref="M5:M7"/>
    <mergeCell ref="R5:R7"/>
    <mergeCell ref="A2:A7"/>
    <mergeCell ref="B2:B7"/>
    <mergeCell ref="C2:N2"/>
    <mergeCell ref="O2:S2"/>
    <mergeCell ref="O3:S3"/>
    <mergeCell ref="O4:S4"/>
    <mergeCell ref="E5:E7"/>
    <mergeCell ref="F5:F7"/>
    <mergeCell ref="G5:G7"/>
    <mergeCell ref="I5:I7"/>
  </mergeCells>
  <pageMargins left="0.70866141732283472" right="0.70866141732283472" top="0.74803149606299213" bottom="0.74803149606299213" header="0.31496062992125984" footer="0.31496062992125984"/>
  <pageSetup paperSize="9" scale="59" fitToWidth="2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98"/>
  <sheetViews>
    <sheetView zoomScaleNormal="100" workbookViewId="0">
      <selection activeCell="T99" sqref="T99"/>
    </sheetView>
  </sheetViews>
  <sheetFormatPr defaultRowHeight="12.75" x14ac:dyDescent="0.2"/>
  <cols>
    <col min="2" max="2" width="17.85546875" style="36" customWidth="1"/>
  </cols>
  <sheetData>
    <row r="1" spans="1:22" ht="21" x14ac:dyDescent="0.35">
      <c r="A1" s="47" t="s">
        <v>343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ht="23.25" thickBot="1" x14ac:dyDescent="0.25">
      <c r="A2" s="135" t="s">
        <v>37</v>
      </c>
      <c r="B2" s="137" t="s">
        <v>38</v>
      </c>
      <c r="C2" s="139" t="s">
        <v>348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 t="s">
        <v>0</v>
      </c>
      <c r="P2" s="143"/>
      <c r="Q2" s="143"/>
      <c r="R2" s="143"/>
      <c r="S2" s="144"/>
      <c r="T2" s="145" t="s">
        <v>39</v>
      </c>
      <c r="U2" s="84" t="s">
        <v>5</v>
      </c>
      <c r="V2" s="4" t="s">
        <v>6</v>
      </c>
    </row>
    <row r="3" spans="1:22" ht="23.25" thickBot="1" x14ac:dyDescent="0.25">
      <c r="A3" s="135"/>
      <c r="B3" s="137"/>
      <c r="C3" s="86" t="s">
        <v>40</v>
      </c>
      <c r="D3" s="87"/>
      <c r="E3" s="87"/>
      <c r="F3" s="87"/>
      <c r="G3" s="87"/>
      <c r="H3" s="88"/>
      <c r="I3" s="110" t="s">
        <v>9</v>
      </c>
      <c r="J3" s="111"/>
      <c r="K3" s="111"/>
      <c r="L3" s="111"/>
      <c r="M3" s="111"/>
      <c r="N3" s="112"/>
      <c r="O3" s="102" t="s">
        <v>1</v>
      </c>
      <c r="P3" s="103"/>
      <c r="Q3" s="103"/>
      <c r="R3" s="103"/>
      <c r="S3" s="104"/>
      <c r="T3" s="145"/>
      <c r="U3" s="84"/>
      <c r="V3" s="4" t="s">
        <v>7</v>
      </c>
    </row>
    <row r="4" spans="1:22" ht="23.25" thickBot="1" x14ac:dyDescent="0.25">
      <c r="A4" s="135"/>
      <c r="B4" s="137"/>
      <c r="C4" s="113" t="s">
        <v>10</v>
      </c>
      <c r="D4" s="114"/>
      <c r="E4" s="115"/>
      <c r="F4" s="113" t="s">
        <v>11</v>
      </c>
      <c r="G4" s="114"/>
      <c r="H4" s="115"/>
      <c r="I4" s="116" t="s">
        <v>10</v>
      </c>
      <c r="J4" s="117"/>
      <c r="K4" s="118"/>
      <c r="L4" s="116" t="s">
        <v>11</v>
      </c>
      <c r="M4" s="117"/>
      <c r="N4" s="118"/>
      <c r="O4" s="105"/>
      <c r="P4" s="106"/>
      <c r="Q4" s="106"/>
      <c r="R4" s="106"/>
      <c r="S4" s="107"/>
      <c r="T4" s="145"/>
      <c r="U4" s="84"/>
      <c r="V4" s="5" t="s">
        <v>8</v>
      </c>
    </row>
    <row r="5" spans="1:22" ht="22.5" x14ac:dyDescent="0.2">
      <c r="A5" s="135"/>
      <c r="B5" s="137"/>
      <c r="C5" s="89" t="s">
        <v>12</v>
      </c>
      <c r="D5" s="89" t="s">
        <v>13</v>
      </c>
      <c r="E5" s="89" t="s">
        <v>14</v>
      </c>
      <c r="F5" s="91" t="s">
        <v>12</v>
      </c>
      <c r="G5" s="91" t="s">
        <v>15</v>
      </c>
      <c r="H5" s="4" t="s">
        <v>41</v>
      </c>
      <c r="I5" s="89" t="s">
        <v>12</v>
      </c>
      <c r="J5" s="89" t="s">
        <v>13</v>
      </c>
      <c r="K5" s="89" t="s">
        <v>14</v>
      </c>
      <c r="L5" s="119" t="s">
        <v>12</v>
      </c>
      <c r="M5" s="119" t="s">
        <v>15</v>
      </c>
      <c r="N5" s="4" t="s">
        <v>41</v>
      </c>
      <c r="O5" s="4" t="s">
        <v>17</v>
      </c>
      <c r="P5" s="4" t="s">
        <v>19</v>
      </c>
      <c r="Q5" s="4" t="s">
        <v>21</v>
      </c>
      <c r="R5" s="108" t="s">
        <v>14</v>
      </c>
      <c r="S5" s="4" t="s">
        <v>23</v>
      </c>
      <c r="T5" s="145"/>
      <c r="U5" s="84"/>
      <c r="V5" s="6"/>
    </row>
    <row r="6" spans="1:22" ht="22.5" x14ac:dyDescent="0.2">
      <c r="A6" s="135"/>
      <c r="B6" s="137"/>
      <c r="C6" s="145"/>
      <c r="D6" s="145"/>
      <c r="E6" s="145"/>
      <c r="F6" s="146"/>
      <c r="G6" s="146"/>
      <c r="H6" s="4" t="s">
        <v>42</v>
      </c>
      <c r="I6" s="145"/>
      <c r="J6" s="145"/>
      <c r="K6" s="145"/>
      <c r="L6" s="147"/>
      <c r="M6" s="147"/>
      <c r="N6" s="4" t="s">
        <v>42</v>
      </c>
      <c r="O6" s="4" t="s">
        <v>18</v>
      </c>
      <c r="P6" s="4" t="s">
        <v>20</v>
      </c>
      <c r="Q6" s="4" t="s">
        <v>22</v>
      </c>
      <c r="R6" s="148"/>
      <c r="S6" s="4" t="s">
        <v>24</v>
      </c>
      <c r="T6" s="145"/>
      <c r="U6" s="84"/>
      <c r="V6" s="6"/>
    </row>
    <row r="7" spans="1:22" ht="23.25" thickBot="1" x14ac:dyDescent="0.25">
      <c r="A7" s="136"/>
      <c r="B7" s="138"/>
      <c r="C7" s="90"/>
      <c r="D7" s="90"/>
      <c r="E7" s="90"/>
      <c r="F7" s="92"/>
      <c r="G7" s="92"/>
      <c r="H7" s="8" t="s">
        <v>8</v>
      </c>
      <c r="I7" s="90"/>
      <c r="J7" s="90"/>
      <c r="K7" s="90"/>
      <c r="L7" s="120"/>
      <c r="M7" s="120"/>
      <c r="N7" s="8" t="s">
        <v>8</v>
      </c>
      <c r="O7" s="7"/>
      <c r="P7" s="7"/>
      <c r="Q7" s="7"/>
      <c r="R7" s="109"/>
      <c r="S7" s="7"/>
      <c r="T7" s="90"/>
      <c r="U7" s="85"/>
      <c r="V7" s="7"/>
    </row>
    <row r="8" spans="1:22" ht="19.5" thickBot="1" x14ac:dyDescent="0.25">
      <c r="A8" s="82">
        <v>1</v>
      </c>
      <c r="B8" s="150">
        <v>2</v>
      </c>
      <c r="C8" s="82">
        <v>3</v>
      </c>
      <c r="D8" s="150">
        <v>4</v>
      </c>
      <c r="E8" s="82">
        <v>5</v>
      </c>
      <c r="F8" s="150">
        <v>6</v>
      </c>
      <c r="G8" s="82">
        <v>7</v>
      </c>
      <c r="H8" s="150">
        <v>8</v>
      </c>
      <c r="I8" s="82">
        <v>9</v>
      </c>
      <c r="J8" s="150">
        <v>10</v>
      </c>
      <c r="K8" s="82">
        <v>11</v>
      </c>
      <c r="L8" s="150">
        <v>12</v>
      </c>
      <c r="M8" s="82">
        <v>13</v>
      </c>
      <c r="N8" s="150">
        <v>14</v>
      </c>
      <c r="O8" s="82">
        <v>15</v>
      </c>
      <c r="P8" s="150">
        <v>16</v>
      </c>
      <c r="Q8" s="82">
        <v>17</v>
      </c>
      <c r="R8" s="150">
        <v>18</v>
      </c>
      <c r="S8" s="82">
        <v>19</v>
      </c>
      <c r="T8" s="150">
        <v>20</v>
      </c>
      <c r="U8" s="82">
        <v>21</v>
      </c>
      <c r="V8" s="150">
        <v>22</v>
      </c>
    </row>
    <row r="9" spans="1:22" ht="13.5" thickBot="1" x14ac:dyDescent="0.25">
      <c r="A9" s="30">
        <v>10660</v>
      </c>
      <c r="B9" s="34" t="s">
        <v>43</v>
      </c>
      <c r="C9" s="41" t="s">
        <v>33</v>
      </c>
      <c r="D9" s="41" t="s">
        <v>33</v>
      </c>
      <c r="E9" s="41" t="s">
        <v>33</v>
      </c>
      <c r="F9" s="10">
        <v>2435</v>
      </c>
      <c r="G9" s="11">
        <v>3331.4160999999999</v>
      </c>
      <c r="H9" s="12">
        <v>24142106</v>
      </c>
      <c r="I9" s="41" t="s">
        <v>33</v>
      </c>
      <c r="J9" s="41" t="s">
        <v>33</v>
      </c>
      <c r="K9" s="41" t="s">
        <v>33</v>
      </c>
      <c r="L9" s="23">
        <v>173</v>
      </c>
      <c r="M9" s="23">
        <v>260.45</v>
      </c>
      <c r="N9" s="13">
        <v>2500320</v>
      </c>
      <c r="O9" s="13">
        <v>2115681</v>
      </c>
      <c r="P9" s="14">
        <v>0</v>
      </c>
      <c r="Q9" s="14">
        <v>0</v>
      </c>
      <c r="R9" s="15">
        <v>0</v>
      </c>
      <c r="S9" s="15">
        <v>0</v>
      </c>
      <c r="T9" s="41">
        <v>0</v>
      </c>
      <c r="U9" s="37">
        <v>262647</v>
      </c>
      <c r="V9" s="13">
        <v>28758107</v>
      </c>
    </row>
    <row r="10" spans="1:22" ht="13.5" hidden="1" thickBot="1" x14ac:dyDescent="0.25">
      <c r="A10" s="32">
        <v>10661</v>
      </c>
      <c r="B10" s="35" t="s">
        <v>44</v>
      </c>
      <c r="C10" s="42">
        <v>34</v>
      </c>
      <c r="D10" s="42">
        <v>181.07310000000001</v>
      </c>
      <c r="E10" s="39">
        <v>1383579</v>
      </c>
      <c r="F10" s="16">
        <v>2090</v>
      </c>
      <c r="G10" s="17">
        <v>3432.2741999999998</v>
      </c>
      <c r="H10" s="18">
        <v>23742414</v>
      </c>
      <c r="I10" s="42">
        <v>3</v>
      </c>
      <c r="J10" s="42">
        <v>18.263100000000001</v>
      </c>
      <c r="K10" s="39">
        <v>175326</v>
      </c>
      <c r="L10" s="19">
        <v>164</v>
      </c>
      <c r="M10" s="19">
        <v>304.3734</v>
      </c>
      <c r="N10" s="20">
        <v>2921985</v>
      </c>
      <c r="O10" s="20">
        <v>2811445</v>
      </c>
      <c r="P10" s="20">
        <v>253500</v>
      </c>
      <c r="Q10" s="21">
        <v>0</v>
      </c>
      <c r="R10" s="22">
        <v>0</v>
      </c>
      <c r="S10" s="22">
        <v>0</v>
      </c>
      <c r="T10" s="39">
        <v>1558905</v>
      </c>
      <c r="U10" s="39">
        <v>864493</v>
      </c>
      <c r="V10" s="20">
        <v>29729344</v>
      </c>
    </row>
    <row r="11" spans="1:22" ht="13.5" hidden="1" thickBot="1" x14ac:dyDescent="0.25">
      <c r="A11" s="30">
        <v>10686</v>
      </c>
      <c r="B11" s="34" t="s">
        <v>45</v>
      </c>
      <c r="C11" s="41">
        <v>2</v>
      </c>
      <c r="D11" s="41">
        <v>29.521899999999999</v>
      </c>
      <c r="E11" s="37">
        <v>225577</v>
      </c>
      <c r="F11" s="10">
        <v>1605</v>
      </c>
      <c r="G11" s="11">
        <v>2313.9551999999999</v>
      </c>
      <c r="H11" s="12">
        <v>16768770</v>
      </c>
      <c r="I11" s="41">
        <v>1</v>
      </c>
      <c r="J11" s="41">
        <v>1.97</v>
      </c>
      <c r="K11" s="37">
        <v>18912</v>
      </c>
      <c r="L11" s="23">
        <v>147</v>
      </c>
      <c r="M11" s="23">
        <v>274.55239999999998</v>
      </c>
      <c r="N11" s="13">
        <v>2635703</v>
      </c>
      <c r="O11" s="13">
        <v>850765</v>
      </c>
      <c r="P11" s="13">
        <v>26000</v>
      </c>
      <c r="Q11" s="14">
        <v>0</v>
      </c>
      <c r="R11" s="15">
        <v>0</v>
      </c>
      <c r="S11" s="15">
        <v>0</v>
      </c>
      <c r="T11" s="37">
        <v>244489</v>
      </c>
      <c r="U11" s="37">
        <v>635023</v>
      </c>
      <c r="V11" s="13">
        <v>20281238</v>
      </c>
    </row>
    <row r="12" spans="1:22" ht="13.5" hidden="1" thickBot="1" x14ac:dyDescent="0.25">
      <c r="A12" s="32">
        <v>10687</v>
      </c>
      <c r="B12" s="35" t="s">
        <v>46</v>
      </c>
      <c r="C12" s="42" t="s">
        <v>33</v>
      </c>
      <c r="D12" s="42" t="s">
        <v>33</v>
      </c>
      <c r="E12" s="42" t="s">
        <v>33</v>
      </c>
      <c r="F12" s="16">
        <v>1881</v>
      </c>
      <c r="G12" s="17">
        <v>2637.2775999999999</v>
      </c>
      <c r="H12" s="18">
        <v>19111823</v>
      </c>
      <c r="I12" s="42" t="s">
        <v>33</v>
      </c>
      <c r="J12" s="42" t="s">
        <v>33</v>
      </c>
      <c r="K12" s="42" t="s">
        <v>33</v>
      </c>
      <c r="L12" s="19">
        <v>160</v>
      </c>
      <c r="M12" s="19">
        <v>240.52770000000001</v>
      </c>
      <c r="N12" s="20">
        <v>2309066</v>
      </c>
      <c r="O12" s="20">
        <v>491802</v>
      </c>
      <c r="P12" s="21">
        <v>0</v>
      </c>
      <c r="Q12" s="21">
        <v>0</v>
      </c>
      <c r="R12" s="22">
        <v>0</v>
      </c>
      <c r="S12" s="22">
        <v>0</v>
      </c>
      <c r="T12" s="42">
        <v>0</v>
      </c>
      <c r="U12" s="39">
        <v>731490</v>
      </c>
      <c r="V12" s="20">
        <v>21912691</v>
      </c>
    </row>
    <row r="13" spans="1:22" ht="13.5" thickBot="1" x14ac:dyDescent="0.25">
      <c r="A13" s="30">
        <v>10688</v>
      </c>
      <c r="B13" s="34" t="s">
        <v>47</v>
      </c>
      <c r="C13" s="41" t="s">
        <v>33</v>
      </c>
      <c r="D13" s="41" t="s">
        <v>33</v>
      </c>
      <c r="E13" s="41" t="s">
        <v>33</v>
      </c>
      <c r="F13" s="23">
        <v>571</v>
      </c>
      <c r="G13" s="23">
        <v>823.51930000000004</v>
      </c>
      <c r="H13" s="12">
        <v>6239147</v>
      </c>
      <c r="I13" s="41" t="s">
        <v>33</v>
      </c>
      <c r="J13" s="41" t="s">
        <v>33</v>
      </c>
      <c r="K13" s="41" t="s">
        <v>33</v>
      </c>
      <c r="L13" s="23">
        <v>21</v>
      </c>
      <c r="M13" s="23">
        <v>32.551099999999998</v>
      </c>
      <c r="N13" s="13">
        <v>312491</v>
      </c>
      <c r="O13" s="13">
        <v>447605</v>
      </c>
      <c r="P13" s="14">
        <v>0</v>
      </c>
      <c r="Q13" s="14">
        <v>0</v>
      </c>
      <c r="R13" s="15">
        <v>0</v>
      </c>
      <c r="S13" s="15">
        <v>0</v>
      </c>
      <c r="T13" s="41">
        <v>0</v>
      </c>
      <c r="U13" s="37">
        <v>120244</v>
      </c>
      <c r="V13" s="13">
        <v>6999242</v>
      </c>
    </row>
    <row r="14" spans="1:22" ht="13.5" hidden="1" thickBot="1" x14ac:dyDescent="0.25">
      <c r="A14" s="32">
        <v>10689</v>
      </c>
      <c r="B14" s="35" t="s">
        <v>48</v>
      </c>
      <c r="C14" s="42" t="s">
        <v>33</v>
      </c>
      <c r="D14" s="42" t="s">
        <v>33</v>
      </c>
      <c r="E14" s="42" t="s">
        <v>33</v>
      </c>
      <c r="F14" s="16">
        <v>1013</v>
      </c>
      <c r="G14" s="17">
        <v>1573.2216000000001</v>
      </c>
      <c r="H14" s="18">
        <v>11400822</v>
      </c>
      <c r="I14" s="42" t="s">
        <v>33</v>
      </c>
      <c r="J14" s="42" t="s">
        <v>33</v>
      </c>
      <c r="K14" s="42" t="s">
        <v>33</v>
      </c>
      <c r="L14" s="19">
        <v>38</v>
      </c>
      <c r="M14" s="19">
        <v>47.088200000000001</v>
      </c>
      <c r="N14" s="20">
        <v>452047</v>
      </c>
      <c r="O14" s="20">
        <v>1342114</v>
      </c>
      <c r="P14" s="21">
        <v>0</v>
      </c>
      <c r="Q14" s="21">
        <v>0</v>
      </c>
      <c r="R14" s="22">
        <v>0</v>
      </c>
      <c r="S14" s="22">
        <v>0</v>
      </c>
      <c r="T14" s="42">
        <v>0</v>
      </c>
      <c r="U14" s="39">
        <v>267540</v>
      </c>
      <c r="V14" s="20">
        <v>13194983</v>
      </c>
    </row>
    <row r="15" spans="1:22" ht="13.5" hidden="1" thickBot="1" x14ac:dyDescent="0.25">
      <c r="A15" s="30">
        <v>10690</v>
      </c>
      <c r="B15" s="34" t="s">
        <v>49</v>
      </c>
      <c r="C15" s="41" t="s">
        <v>33</v>
      </c>
      <c r="D15" s="41" t="s">
        <v>33</v>
      </c>
      <c r="E15" s="41" t="s">
        <v>33</v>
      </c>
      <c r="F15" s="10">
        <v>1845</v>
      </c>
      <c r="G15" s="11">
        <v>2621.5626000000002</v>
      </c>
      <c r="H15" s="12">
        <v>18997940</v>
      </c>
      <c r="I15" s="41" t="s">
        <v>33</v>
      </c>
      <c r="J15" s="41" t="s">
        <v>33</v>
      </c>
      <c r="K15" s="41" t="s">
        <v>33</v>
      </c>
      <c r="L15" s="23">
        <v>115</v>
      </c>
      <c r="M15" s="23">
        <v>155.14949999999999</v>
      </c>
      <c r="N15" s="13">
        <v>1489435</v>
      </c>
      <c r="O15" s="13">
        <v>1124255</v>
      </c>
      <c r="P15" s="13">
        <v>52000</v>
      </c>
      <c r="Q15" s="14">
        <v>0</v>
      </c>
      <c r="R15" s="15">
        <v>0</v>
      </c>
      <c r="S15" s="15">
        <v>0</v>
      </c>
      <c r="T15" s="41">
        <v>0</v>
      </c>
      <c r="U15" s="37">
        <v>368860</v>
      </c>
      <c r="V15" s="13">
        <v>21663630</v>
      </c>
    </row>
    <row r="16" spans="1:22" ht="13.5" hidden="1" thickBot="1" x14ac:dyDescent="0.25">
      <c r="A16" s="32">
        <v>10691</v>
      </c>
      <c r="B16" s="35" t="s">
        <v>50</v>
      </c>
      <c r="C16" s="42" t="s">
        <v>33</v>
      </c>
      <c r="D16" s="42" t="s">
        <v>33</v>
      </c>
      <c r="E16" s="42" t="s">
        <v>33</v>
      </c>
      <c r="F16" s="19">
        <v>551</v>
      </c>
      <c r="G16" s="19">
        <v>639.16819999999996</v>
      </c>
      <c r="H16" s="18">
        <v>4842466</v>
      </c>
      <c r="I16" s="42" t="s">
        <v>33</v>
      </c>
      <c r="J16" s="42" t="s">
        <v>33</v>
      </c>
      <c r="K16" s="42" t="s">
        <v>33</v>
      </c>
      <c r="L16" s="19">
        <v>57</v>
      </c>
      <c r="M16" s="19">
        <v>59.564</v>
      </c>
      <c r="N16" s="20">
        <v>571814</v>
      </c>
      <c r="O16" s="20">
        <v>234410</v>
      </c>
      <c r="P16" s="21">
        <v>0</v>
      </c>
      <c r="Q16" s="21">
        <v>0</v>
      </c>
      <c r="R16" s="22">
        <v>0</v>
      </c>
      <c r="S16" s="22">
        <v>0</v>
      </c>
      <c r="T16" s="42">
        <v>0</v>
      </c>
      <c r="U16" s="39">
        <v>36684</v>
      </c>
      <c r="V16" s="20">
        <v>5648691</v>
      </c>
    </row>
    <row r="17" spans="1:22" ht="13.5" hidden="1" thickBot="1" x14ac:dyDescent="0.25">
      <c r="A17" s="30">
        <v>10692</v>
      </c>
      <c r="B17" s="34" t="s">
        <v>51</v>
      </c>
      <c r="C17" s="41" t="s">
        <v>33</v>
      </c>
      <c r="D17" s="41" t="s">
        <v>33</v>
      </c>
      <c r="E17" s="41" t="s">
        <v>33</v>
      </c>
      <c r="F17" s="23">
        <v>866</v>
      </c>
      <c r="G17" s="11">
        <v>1043.0927999999999</v>
      </c>
      <c r="H17" s="12">
        <v>7902679</v>
      </c>
      <c r="I17" s="41" t="s">
        <v>33</v>
      </c>
      <c r="J17" s="41" t="s">
        <v>33</v>
      </c>
      <c r="K17" s="41" t="s">
        <v>33</v>
      </c>
      <c r="L17" s="23">
        <v>32</v>
      </c>
      <c r="M17" s="23">
        <v>39.560699999999997</v>
      </c>
      <c r="N17" s="13">
        <v>379783</v>
      </c>
      <c r="O17" s="13">
        <v>36405</v>
      </c>
      <c r="P17" s="14">
        <v>0</v>
      </c>
      <c r="Q17" s="14">
        <v>0</v>
      </c>
      <c r="R17" s="15">
        <v>0</v>
      </c>
      <c r="S17" s="15">
        <v>0</v>
      </c>
      <c r="T17" s="41">
        <v>0</v>
      </c>
      <c r="U17" s="37">
        <v>103747</v>
      </c>
      <c r="V17" s="13">
        <v>8318867</v>
      </c>
    </row>
    <row r="18" spans="1:22" ht="13.5" hidden="1" thickBot="1" x14ac:dyDescent="0.25">
      <c r="A18" s="32">
        <v>10693</v>
      </c>
      <c r="B18" s="35" t="s">
        <v>52</v>
      </c>
      <c r="C18" s="42" t="s">
        <v>33</v>
      </c>
      <c r="D18" s="42" t="s">
        <v>33</v>
      </c>
      <c r="E18" s="42" t="s">
        <v>33</v>
      </c>
      <c r="F18" s="19">
        <v>301</v>
      </c>
      <c r="G18" s="19">
        <v>310.96949999999998</v>
      </c>
      <c r="H18" s="18">
        <v>2355967</v>
      </c>
      <c r="I18" s="42" t="s">
        <v>33</v>
      </c>
      <c r="J18" s="42" t="s">
        <v>33</v>
      </c>
      <c r="K18" s="42" t="s">
        <v>33</v>
      </c>
      <c r="L18" s="19">
        <v>7</v>
      </c>
      <c r="M18" s="19">
        <v>6.5944000000000003</v>
      </c>
      <c r="N18" s="20">
        <v>63306</v>
      </c>
      <c r="O18" s="20">
        <v>341744</v>
      </c>
      <c r="P18" s="21">
        <v>0</v>
      </c>
      <c r="Q18" s="21">
        <v>0</v>
      </c>
      <c r="R18" s="22">
        <v>0</v>
      </c>
      <c r="S18" s="22">
        <v>0</v>
      </c>
      <c r="T18" s="42">
        <v>0</v>
      </c>
      <c r="U18" s="39">
        <v>49309</v>
      </c>
      <c r="V18" s="20">
        <v>2761018</v>
      </c>
    </row>
    <row r="19" spans="1:22" ht="13.5" hidden="1" thickBot="1" x14ac:dyDescent="0.25">
      <c r="A19" s="30">
        <v>10695</v>
      </c>
      <c r="B19" s="34" t="s">
        <v>53</v>
      </c>
      <c r="C19" s="41" t="s">
        <v>33</v>
      </c>
      <c r="D19" s="41" t="s">
        <v>33</v>
      </c>
      <c r="E19" s="41" t="s">
        <v>33</v>
      </c>
      <c r="F19" s="23">
        <v>826</v>
      </c>
      <c r="G19" s="11">
        <v>1144.5771999999999</v>
      </c>
      <c r="H19" s="12">
        <v>8294522</v>
      </c>
      <c r="I19" s="41" t="s">
        <v>33</v>
      </c>
      <c r="J19" s="41" t="s">
        <v>33</v>
      </c>
      <c r="K19" s="41" t="s">
        <v>33</v>
      </c>
      <c r="L19" s="23">
        <v>46</v>
      </c>
      <c r="M19" s="23">
        <v>68.539100000000005</v>
      </c>
      <c r="N19" s="13">
        <v>657975</v>
      </c>
      <c r="O19" s="13">
        <v>587499</v>
      </c>
      <c r="P19" s="14">
        <v>0</v>
      </c>
      <c r="Q19" s="14">
        <v>0</v>
      </c>
      <c r="R19" s="15">
        <v>0</v>
      </c>
      <c r="S19" s="15">
        <v>0</v>
      </c>
      <c r="T19" s="41">
        <v>0</v>
      </c>
      <c r="U19" s="37">
        <v>282470</v>
      </c>
      <c r="V19" s="13">
        <v>9539997</v>
      </c>
    </row>
    <row r="20" spans="1:22" ht="13.5" hidden="1" thickBot="1" x14ac:dyDescent="0.25">
      <c r="A20" s="32">
        <v>10698</v>
      </c>
      <c r="B20" s="35" t="s">
        <v>54</v>
      </c>
      <c r="C20" s="42" t="s">
        <v>33</v>
      </c>
      <c r="D20" s="42" t="s">
        <v>33</v>
      </c>
      <c r="E20" s="42" t="s">
        <v>33</v>
      </c>
      <c r="F20" s="16">
        <v>1211</v>
      </c>
      <c r="G20" s="17">
        <v>1374.1674</v>
      </c>
      <c r="H20" s="18">
        <v>9958316</v>
      </c>
      <c r="I20" s="42" t="s">
        <v>33</v>
      </c>
      <c r="J20" s="42" t="s">
        <v>33</v>
      </c>
      <c r="K20" s="42" t="s">
        <v>33</v>
      </c>
      <c r="L20" s="19">
        <v>73</v>
      </c>
      <c r="M20" s="19">
        <v>93.732200000000006</v>
      </c>
      <c r="N20" s="20">
        <v>899829</v>
      </c>
      <c r="O20" s="20">
        <v>682236</v>
      </c>
      <c r="P20" s="21">
        <v>0</v>
      </c>
      <c r="Q20" s="21">
        <v>0</v>
      </c>
      <c r="R20" s="22">
        <v>0</v>
      </c>
      <c r="S20" s="22">
        <v>0</v>
      </c>
      <c r="T20" s="42">
        <v>0</v>
      </c>
      <c r="U20" s="39">
        <v>157148</v>
      </c>
      <c r="V20" s="20">
        <v>11540381</v>
      </c>
    </row>
    <row r="21" spans="1:22" ht="13.5" hidden="1" thickBot="1" x14ac:dyDescent="0.25">
      <c r="A21" s="30">
        <v>10756</v>
      </c>
      <c r="B21" s="34" t="s">
        <v>55</v>
      </c>
      <c r="C21" s="41" t="s">
        <v>33</v>
      </c>
      <c r="D21" s="41" t="s">
        <v>33</v>
      </c>
      <c r="E21" s="41" t="s">
        <v>33</v>
      </c>
      <c r="F21" s="23">
        <v>91</v>
      </c>
      <c r="G21" s="23">
        <v>79.671499999999995</v>
      </c>
      <c r="H21" s="12">
        <v>629851</v>
      </c>
      <c r="I21" s="41" t="s">
        <v>33</v>
      </c>
      <c r="J21" s="41" t="s">
        <v>33</v>
      </c>
      <c r="K21" s="41" t="s">
        <v>33</v>
      </c>
      <c r="L21" s="23">
        <v>2</v>
      </c>
      <c r="M21" s="23">
        <v>7.3490000000000002</v>
      </c>
      <c r="N21" s="13">
        <v>70550</v>
      </c>
      <c r="O21" s="14">
        <v>0</v>
      </c>
      <c r="P21" s="14">
        <v>0</v>
      </c>
      <c r="Q21" s="14">
        <v>0</v>
      </c>
      <c r="R21" s="15">
        <v>0</v>
      </c>
      <c r="S21" s="15">
        <v>0</v>
      </c>
      <c r="T21" s="41">
        <v>0</v>
      </c>
      <c r="U21" s="41">
        <v>0</v>
      </c>
      <c r="V21" s="13">
        <v>700401</v>
      </c>
    </row>
    <row r="22" spans="1:22" ht="13.5" hidden="1" thickBot="1" x14ac:dyDescent="0.25">
      <c r="A22" s="32">
        <v>10757</v>
      </c>
      <c r="B22" s="35" t="s">
        <v>56</v>
      </c>
      <c r="C22" s="42" t="s">
        <v>33</v>
      </c>
      <c r="D22" s="42" t="s">
        <v>33</v>
      </c>
      <c r="E22" s="42" t="s">
        <v>33</v>
      </c>
      <c r="F22" s="19">
        <v>167</v>
      </c>
      <c r="G22" s="19">
        <v>144.72810000000001</v>
      </c>
      <c r="H22" s="18">
        <v>1048816</v>
      </c>
      <c r="I22" s="42" t="s">
        <v>33</v>
      </c>
      <c r="J22" s="42" t="s">
        <v>33</v>
      </c>
      <c r="K22" s="42" t="s">
        <v>33</v>
      </c>
      <c r="L22" s="19">
        <v>14</v>
      </c>
      <c r="M22" s="19">
        <v>11.963800000000001</v>
      </c>
      <c r="N22" s="20">
        <v>114852</v>
      </c>
      <c r="O22" s="21">
        <v>0</v>
      </c>
      <c r="P22" s="21">
        <v>0</v>
      </c>
      <c r="Q22" s="21">
        <v>0</v>
      </c>
      <c r="R22" s="22">
        <v>0</v>
      </c>
      <c r="S22" s="22">
        <v>0</v>
      </c>
      <c r="T22" s="42">
        <v>0</v>
      </c>
      <c r="U22" s="39">
        <v>10576</v>
      </c>
      <c r="V22" s="20">
        <v>1163668</v>
      </c>
    </row>
    <row r="23" spans="1:22" ht="13.5" hidden="1" thickBot="1" x14ac:dyDescent="0.25">
      <c r="A23" s="30">
        <v>10758</v>
      </c>
      <c r="B23" s="34" t="s">
        <v>57</v>
      </c>
      <c r="C23" s="41" t="s">
        <v>33</v>
      </c>
      <c r="D23" s="41" t="s">
        <v>33</v>
      </c>
      <c r="E23" s="41" t="s">
        <v>33</v>
      </c>
      <c r="F23" s="23">
        <v>302</v>
      </c>
      <c r="G23" s="23">
        <v>250.29679999999999</v>
      </c>
      <c r="H23" s="12">
        <v>1813851</v>
      </c>
      <c r="I23" s="41" t="s">
        <v>33</v>
      </c>
      <c r="J23" s="41" t="s">
        <v>33</v>
      </c>
      <c r="K23" s="41" t="s">
        <v>33</v>
      </c>
      <c r="L23" s="23">
        <v>6</v>
      </c>
      <c r="M23" s="23">
        <v>3.3712</v>
      </c>
      <c r="N23" s="13">
        <v>32364</v>
      </c>
      <c r="O23" s="14">
        <v>0</v>
      </c>
      <c r="P23" s="14">
        <v>0</v>
      </c>
      <c r="Q23" s="14">
        <v>0</v>
      </c>
      <c r="R23" s="15">
        <v>0</v>
      </c>
      <c r="S23" s="15">
        <v>0</v>
      </c>
      <c r="T23" s="41">
        <v>0</v>
      </c>
      <c r="U23" s="41">
        <v>0</v>
      </c>
      <c r="V23" s="13">
        <v>1846214</v>
      </c>
    </row>
    <row r="24" spans="1:22" ht="13.5" hidden="1" thickBot="1" x14ac:dyDescent="0.25">
      <c r="A24" s="32">
        <v>10759</v>
      </c>
      <c r="B24" s="35" t="s">
        <v>58</v>
      </c>
      <c r="C24" s="42" t="s">
        <v>33</v>
      </c>
      <c r="D24" s="42" t="s">
        <v>33</v>
      </c>
      <c r="E24" s="42" t="s">
        <v>33</v>
      </c>
      <c r="F24" s="19">
        <v>254</v>
      </c>
      <c r="G24" s="19">
        <v>194.0401</v>
      </c>
      <c r="H24" s="18">
        <v>1470086</v>
      </c>
      <c r="I24" s="42" t="s">
        <v>33</v>
      </c>
      <c r="J24" s="42" t="s">
        <v>33</v>
      </c>
      <c r="K24" s="42" t="s">
        <v>33</v>
      </c>
      <c r="L24" s="19">
        <v>43</v>
      </c>
      <c r="M24" s="19">
        <v>23.876000000000001</v>
      </c>
      <c r="N24" s="20">
        <v>229210</v>
      </c>
      <c r="O24" s="21">
        <v>0</v>
      </c>
      <c r="P24" s="21">
        <v>0</v>
      </c>
      <c r="Q24" s="21">
        <v>0</v>
      </c>
      <c r="R24" s="22">
        <v>0</v>
      </c>
      <c r="S24" s="22">
        <v>0</v>
      </c>
      <c r="T24" s="42">
        <v>0</v>
      </c>
      <c r="U24" s="42">
        <v>0</v>
      </c>
      <c r="V24" s="20">
        <v>1699296</v>
      </c>
    </row>
    <row r="25" spans="1:22" ht="13.5" hidden="1" thickBot="1" x14ac:dyDescent="0.25">
      <c r="A25" s="30">
        <v>10760</v>
      </c>
      <c r="B25" s="34" t="s">
        <v>59</v>
      </c>
      <c r="C25" s="41">
        <v>4</v>
      </c>
      <c r="D25" s="41">
        <v>15.055400000000001</v>
      </c>
      <c r="E25" s="37">
        <v>115038</v>
      </c>
      <c r="F25" s="23">
        <v>495</v>
      </c>
      <c r="G25" s="23">
        <v>451.96109999999999</v>
      </c>
      <c r="H25" s="12">
        <v>3424147</v>
      </c>
      <c r="I25" s="41" t="s">
        <v>33</v>
      </c>
      <c r="J25" s="41" t="s">
        <v>33</v>
      </c>
      <c r="K25" s="41" t="s">
        <v>33</v>
      </c>
      <c r="L25" s="23">
        <v>6</v>
      </c>
      <c r="M25" s="23">
        <v>5.2855999999999996</v>
      </c>
      <c r="N25" s="13">
        <v>50742</v>
      </c>
      <c r="O25" s="14">
        <v>0</v>
      </c>
      <c r="P25" s="14">
        <v>0</v>
      </c>
      <c r="Q25" s="14">
        <v>0</v>
      </c>
      <c r="R25" s="15">
        <v>0</v>
      </c>
      <c r="S25" s="15">
        <v>0</v>
      </c>
      <c r="T25" s="37">
        <v>115038</v>
      </c>
      <c r="U25" s="41">
        <v>0</v>
      </c>
      <c r="V25" s="13">
        <v>3474889</v>
      </c>
    </row>
    <row r="26" spans="1:22" ht="13.5" hidden="1" thickBot="1" x14ac:dyDescent="0.25">
      <c r="A26" s="32">
        <v>10761</v>
      </c>
      <c r="B26" s="35" t="s">
        <v>60</v>
      </c>
      <c r="C26" s="42">
        <v>1</v>
      </c>
      <c r="D26" s="42">
        <v>1.1789000000000001</v>
      </c>
      <c r="E26" s="39">
        <v>9008</v>
      </c>
      <c r="F26" s="19">
        <v>154</v>
      </c>
      <c r="G26" s="19">
        <v>98.068399999999997</v>
      </c>
      <c r="H26" s="18">
        <v>710682</v>
      </c>
      <c r="I26" s="42" t="s">
        <v>33</v>
      </c>
      <c r="J26" s="42" t="s">
        <v>33</v>
      </c>
      <c r="K26" s="42" t="s">
        <v>33</v>
      </c>
      <c r="L26" s="19">
        <v>2</v>
      </c>
      <c r="M26" s="19">
        <v>1.0136000000000001</v>
      </c>
      <c r="N26" s="20">
        <v>9731</v>
      </c>
      <c r="O26" s="21">
        <v>0</v>
      </c>
      <c r="P26" s="21">
        <v>0</v>
      </c>
      <c r="Q26" s="21">
        <v>0</v>
      </c>
      <c r="R26" s="22">
        <v>0</v>
      </c>
      <c r="S26" s="22">
        <v>0</v>
      </c>
      <c r="T26" s="39">
        <v>9008</v>
      </c>
      <c r="U26" s="42">
        <v>0</v>
      </c>
      <c r="V26" s="20">
        <v>720413</v>
      </c>
    </row>
    <row r="27" spans="1:22" ht="13.5" hidden="1" thickBot="1" x14ac:dyDescent="0.25">
      <c r="A27" s="30">
        <v>10762</v>
      </c>
      <c r="B27" s="34" t="s">
        <v>61</v>
      </c>
      <c r="C27" s="41" t="s">
        <v>33</v>
      </c>
      <c r="D27" s="41" t="s">
        <v>33</v>
      </c>
      <c r="E27" s="41" t="s">
        <v>33</v>
      </c>
      <c r="F27" s="23">
        <v>225</v>
      </c>
      <c r="G27" s="23">
        <v>163.51820000000001</v>
      </c>
      <c r="H27" s="12">
        <v>1184984</v>
      </c>
      <c r="I27" s="41" t="s">
        <v>33</v>
      </c>
      <c r="J27" s="41" t="s">
        <v>33</v>
      </c>
      <c r="K27" s="41" t="s">
        <v>33</v>
      </c>
      <c r="L27" s="23">
        <v>31</v>
      </c>
      <c r="M27" s="23">
        <v>21.008299999999998</v>
      </c>
      <c r="N27" s="13">
        <v>201680</v>
      </c>
      <c r="O27" s="14">
        <v>0</v>
      </c>
      <c r="P27" s="14">
        <v>0</v>
      </c>
      <c r="Q27" s="14">
        <v>0</v>
      </c>
      <c r="R27" s="15">
        <v>0</v>
      </c>
      <c r="S27" s="15">
        <v>0</v>
      </c>
      <c r="T27" s="41">
        <v>0</v>
      </c>
      <c r="U27" s="41">
        <v>0</v>
      </c>
      <c r="V27" s="13">
        <v>1386663</v>
      </c>
    </row>
    <row r="28" spans="1:22" ht="13.5" hidden="1" thickBot="1" x14ac:dyDescent="0.25">
      <c r="A28" s="32">
        <v>10763</v>
      </c>
      <c r="B28" s="35" t="s">
        <v>62</v>
      </c>
      <c r="C28" s="42">
        <v>12</v>
      </c>
      <c r="D28" s="42">
        <v>14.095700000000001</v>
      </c>
      <c r="E28" s="39">
        <v>107705</v>
      </c>
      <c r="F28" s="19">
        <v>142</v>
      </c>
      <c r="G28" s="19">
        <v>91.177199999999999</v>
      </c>
      <c r="H28" s="18">
        <v>720811</v>
      </c>
      <c r="I28" s="42">
        <v>1</v>
      </c>
      <c r="J28" s="42">
        <v>0.36780000000000002</v>
      </c>
      <c r="K28" s="39">
        <v>3531</v>
      </c>
      <c r="L28" s="19">
        <v>6</v>
      </c>
      <c r="M28" s="19">
        <v>5.3769</v>
      </c>
      <c r="N28" s="20">
        <v>51618</v>
      </c>
      <c r="O28" s="20">
        <v>4788</v>
      </c>
      <c r="P28" s="21">
        <v>0</v>
      </c>
      <c r="Q28" s="21">
        <v>0</v>
      </c>
      <c r="R28" s="22">
        <v>0</v>
      </c>
      <c r="S28" s="22">
        <v>0</v>
      </c>
      <c r="T28" s="39">
        <v>111236</v>
      </c>
      <c r="U28" s="42">
        <v>0</v>
      </c>
      <c r="V28" s="20">
        <v>777217</v>
      </c>
    </row>
    <row r="29" spans="1:22" ht="13.5" hidden="1" thickBot="1" x14ac:dyDescent="0.25">
      <c r="A29" s="30">
        <v>10764</v>
      </c>
      <c r="B29" s="34" t="s">
        <v>63</v>
      </c>
      <c r="C29" s="41" t="s">
        <v>33</v>
      </c>
      <c r="D29" s="41" t="s">
        <v>33</v>
      </c>
      <c r="E29" s="41" t="s">
        <v>33</v>
      </c>
      <c r="F29" s="23">
        <v>84</v>
      </c>
      <c r="G29" s="23">
        <v>76.354600000000005</v>
      </c>
      <c r="H29" s="12">
        <v>628780</v>
      </c>
      <c r="I29" s="41" t="s">
        <v>33</v>
      </c>
      <c r="J29" s="41" t="s">
        <v>33</v>
      </c>
      <c r="K29" s="41" t="s">
        <v>33</v>
      </c>
      <c r="L29" s="23">
        <v>5</v>
      </c>
      <c r="M29" s="23">
        <v>2.8348</v>
      </c>
      <c r="N29" s="13">
        <v>27214</v>
      </c>
      <c r="O29" s="14">
        <v>0</v>
      </c>
      <c r="P29" s="14">
        <v>0</v>
      </c>
      <c r="Q29" s="14">
        <v>0</v>
      </c>
      <c r="R29" s="15">
        <v>0</v>
      </c>
      <c r="S29" s="15">
        <v>0</v>
      </c>
      <c r="T29" s="41">
        <v>0</v>
      </c>
      <c r="U29" s="41">
        <v>0</v>
      </c>
      <c r="V29" s="13">
        <v>655994</v>
      </c>
    </row>
    <row r="30" spans="1:22" ht="13.5" hidden="1" thickBot="1" x14ac:dyDescent="0.25">
      <c r="A30" s="32">
        <v>10765</v>
      </c>
      <c r="B30" s="35" t="s">
        <v>64</v>
      </c>
      <c r="C30" s="42" t="s">
        <v>33</v>
      </c>
      <c r="D30" s="42" t="s">
        <v>33</v>
      </c>
      <c r="E30" s="42" t="s">
        <v>33</v>
      </c>
      <c r="F30" s="19">
        <v>56</v>
      </c>
      <c r="G30" s="19">
        <v>30.475000000000001</v>
      </c>
      <c r="H30" s="18">
        <v>261000</v>
      </c>
      <c r="I30" s="42" t="s">
        <v>33</v>
      </c>
      <c r="J30" s="42" t="s">
        <v>33</v>
      </c>
      <c r="K30" s="42" t="s">
        <v>33</v>
      </c>
      <c r="L30" s="19">
        <v>6</v>
      </c>
      <c r="M30" s="19">
        <v>1.7217</v>
      </c>
      <c r="N30" s="20">
        <v>16528</v>
      </c>
      <c r="O30" s="21">
        <v>0</v>
      </c>
      <c r="P30" s="21">
        <v>0</v>
      </c>
      <c r="Q30" s="21">
        <v>0</v>
      </c>
      <c r="R30" s="22">
        <v>0</v>
      </c>
      <c r="S30" s="22">
        <v>0</v>
      </c>
      <c r="T30" s="42">
        <v>0</v>
      </c>
      <c r="U30" s="42">
        <v>0</v>
      </c>
      <c r="V30" s="20">
        <v>277528</v>
      </c>
    </row>
    <row r="31" spans="1:22" ht="13.5" hidden="1" thickBot="1" x14ac:dyDescent="0.25">
      <c r="A31" s="30">
        <v>10766</v>
      </c>
      <c r="B31" s="34" t="s">
        <v>65</v>
      </c>
      <c r="C31" s="41" t="s">
        <v>33</v>
      </c>
      <c r="D31" s="41" t="s">
        <v>33</v>
      </c>
      <c r="E31" s="41" t="s">
        <v>33</v>
      </c>
      <c r="F31" s="23">
        <v>223</v>
      </c>
      <c r="G31" s="23">
        <v>122.58540000000001</v>
      </c>
      <c r="H31" s="12">
        <v>888352</v>
      </c>
      <c r="I31" s="41">
        <v>2</v>
      </c>
      <c r="J31" s="41">
        <v>1.1941999999999999</v>
      </c>
      <c r="K31" s="37">
        <v>11464</v>
      </c>
      <c r="L31" s="23">
        <v>14</v>
      </c>
      <c r="M31" s="23">
        <v>6.3029000000000002</v>
      </c>
      <c r="N31" s="13">
        <v>60508</v>
      </c>
      <c r="O31" s="14">
        <v>0</v>
      </c>
      <c r="P31" s="14">
        <v>0</v>
      </c>
      <c r="Q31" s="14">
        <v>0</v>
      </c>
      <c r="R31" s="15">
        <v>0</v>
      </c>
      <c r="S31" s="15">
        <v>0</v>
      </c>
      <c r="T31" s="37">
        <v>11464</v>
      </c>
      <c r="U31" s="41">
        <v>0</v>
      </c>
      <c r="V31" s="13">
        <v>948860</v>
      </c>
    </row>
    <row r="32" spans="1:22" ht="13.5" hidden="1" thickBot="1" x14ac:dyDescent="0.25">
      <c r="A32" s="32">
        <v>10767</v>
      </c>
      <c r="B32" s="35" t="s">
        <v>66</v>
      </c>
      <c r="C32" s="42">
        <v>66</v>
      </c>
      <c r="D32" s="42">
        <v>45.402000000000001</v>
      </c>
      <c r="E32" s="39">
        <v>346917</v>
      </c>
      <c r="F32" s="19">
        <v>5</v>
      </c>
      <c r="G32" s="19">
        <v>5.9553000000000003</v>
      </c>
      <c r="H32" s="18">
        <v>51004</v>
      </c>
      <c r="I32" s="42">
        <v>3</v>
      </c>
      <c r="J32" s="42">
        <v>1.6312</v>
      </c>
      <c r="K32" s="39">
        <v>15660</v>
      </c>
      <c r="L32" s="19" t="s">
        <v>33</v>
      </c>
      <c r="M32" s="19" t="s">
        <v>33</v>
      </c>
      <c r="N32" s="21">
        <v>0</v>
      </c>
      <c r="O32" s="20">
        <v>3192</v>
      </c>
      <c r="P32" s="21">
        <v>0</v>
      </c>
      <c r="Q32" s="21">
        <v>0</v>
      </c>
      <c r="R32" s="22">
        <v>0</v>
      </c>
      <c r="S32" s="22">
        <v>0</v>
      </c>
      <c r="T32" s="39">
        <v>362576</v>
      </c>
      <c r="U32" s="42">
        <v>0</v>
      </c>
      <c r="V32" s="20">
        <v>54196</v>
      </c>
    </row>
    <row r="33" spans="1:22" ht="13.5" thickBot="1" x14ac:dyDescent="0.25">
      <c r="A33" s="30">
        <v>10768</v>
      </c>
      <c r="B33" s="34" t="s">
        <v>67</v>
      </c>
      <c r="C33" s="41" t="s">
        <v>33</v>
      </c>
      <c r="D33" s="41" t="s">
        <v>33</v>
      </c>
      <c r="E33" s="41" t="s">
        <v>33</v>
      </c>
      <c r="F33" s="23">
        <v>143</v>
      </c>
      <c r="G33" s="23">
        <v>105.1305</v>
      </c>
      <c r="H33" s="12">
        <v>900380</v>
      </c>
      <c r="I33" s="41" t="s">
        <v>33</v>
      </c>
      <c r="J33" s="41" t="s">
        <v>33</v>
      </c>
      <c r="K33" s="41" t="s">
        <v>33</v>
      </c>
      <c r="L33" s="23">
        <v>17</v>
      </c>
      <c r="M33" s="23">
        <v>10.754</v>
      </c>
      <c r="N33" s="13">
        <v>103238</v>
      </c>
      <c r="O33" s="14">
        <v>0</v>
      </c>
      <c r="P33" s="14">
        <v>0</v>
      </c>
      <c r="Q33" s="14">
        <v>0</v>
      </c>
      <c r="R33" s="15">
        <v>0</v>
      </c>
      <c r="S33" s="15">
        <v>0</v>
      </c>
      <c r="T33" s="41">
        <v>0</v>
      </c>
      <c r="U33" s="41">
        <v>0</v>
      </c>
      <c r="V33" s="13">
        <v>1003618</v>
      </c>
    </row>
    <row r="34" spans="1:22" ht="13.5" thickBot="1" x14ac:dyDescent="0.25">
      <c r="A34" s="32">
        <v>10769</v>
      </c>
      <c r="B34" s="35" t="s">
        <v>68</v>
      </c>
      <c r="C34" s="42" t="s">
        <v>33</v>
      </c>
      <c r="D34" s="42" t="s">
        <v>33</v>
      </c>
      <c r="E34" s="42" t="s">
        <v>33</v>
      </c>
      <c r="F34" s="19">
        <v>93</v>
      </c>
      <c r="G34" s="19">
        <v>74.001300000000001</v>
      </c>
      <c r="H34" s="18">
        <v>633777</v>
      </c>
      <c r="I34" s="42" t="s">
        <v>33</v>
      </c>
      <c r="J34" s="42" t="s">
        <v>33</v>
      </c>
      <c r="K34" s="42" t="s">
        <v>33</v>
      </c>
      <c r="L34" s="19">
        <v>5</v>
      </c>
      <c r="M34" s="19">
        <v>7.7107000000000001</v>
      </c>
      <c r="N34" s="20">
        <v>74023</v>
      </c>
      <c r="O34" s="21">
        <v>0</v>
      </c>
      <c r="P34" s="21">
        <v>0</v>
      </c>
      <c r="Q34" s="21">
        <v>0</v>
      </c>
      <c r="R34" s="22">
        <v>0</v>
      </c>
      <c r="S34" s="22">
        <v>0</v>
      </c>
      <c r="T34" s="42">
        <v>0</v>
      </c>
      <c r="U34" s="42">
        <v>0</v>
      </c>
      <c r="V34" s="20">
        <v>707799</v>
      </c>
    </row>
    <row r="35" spans="1:22" ht="13.5" thickBot="1" x14ac:dyDescent="0.25">
      <c r="A35" s="30">
        <v>10770</v>
      </c>
      <c r="B35" s="34" t="s">
        <v>69</v>
      </c>
      <c r="C35" s="41">
        <v>2</v>
      </c>
      <c r="D35" s="41">
        <v>0.96479999999999999</v>
      </c>
      <c r="E35" s="37">
        <v>7372</v>
      </c>
      <c r="F35" s="23">
        <v>58</v>
      </c>
      <c r="G35" s="23">
        <v>33.358800000000002</v>
      </c>
      <c r="H35" s="12">
        <v>296687</v>
      </c>
      <c r="I35" s="41" t="s">
        <v>33</v>
      </c>
      <c r="J35" s="41" t="s">
        <v>33</v>
      </c>
      <c r="K35" s="41" t="s">
        <v>33</v>
      </c>
      <c r="L35" s="23">
        <v>5</v>
      </c>
      <c r="M35" s="23">
        <v>2.3652000000000002</v>
      </c>
      <c r="N35" s="13">
        <v>22706</v>
      </c>
      <c r="O35" s="14">
        <v>0</v>
      </c>
      <c r="P35" s="14">
        <v>0</v>
      </c>
      <c r="Q35" s="14">
        <v>0</v>
      </c>
      <c r="R35" s="15">
        <v>0</v>
      </c>
      <c r="S35" s="15">
        <v>0</v>
      </c>
      <c r="T35" s="37">
        <v>7372</v>
      </c>
      <c r="U35" s="41">
        <v>0</v>
      </c>
      <c r="V35" s="13">
        <v>319392</v>
      </c>
    </row>
    <row r="36" spans="1:22" ht="13.5" thickBot="1" x14ac:dyDescent="0.25">
      <c r="A36" s="32">
        <v>10771</v>
      </c>
      <c r="B36" s="35" t="s">
        <v>70</v>
      </c>
      <c r="C36" s="42" t="s">
        <v>33</v>
      </c>
      <c r="D36" s="42" t="s">
        <v>33</v>
      </c>
      <c r="E36" s="42" t="s">
        <v>33</v>
      </c>
      <c r="F36" s="19">
        <v>45</v>
      </c>
      <c r="G36" s="19">
        <v>40.354399999999998</v>
      </c>
      <c r="H36" s="18">
        <v>358904</v>
      </c>
      <c r="I36" s="42" t="s">
        <v>33</v>
      </c>
      <c r="J36" s="42" t="s">
        <v>33</v>
      </c>
      <c r="K36" s="42" t="s">
        <v>33</v>
      </c>
      <c r="L36" s="19">
        <v>2</v>
      </c>
      <c r="M36" s="19">
        <v>1.3357000000000001</v>
      </c>
      <c r="N36" s="20">
        <v>12823</v>
      </c>
      <c r="O36" s="21">
        <v>0</v>
      </c>
      <c r="P36" s="21">
        <v>0</v>
      </c>
      <c r="Q36" s="21">
        <v>0</v>
      </c>
      <c r="R36" s="22">
        <v>0</v>
      </c>
      <c r="S36" s="22">
        <v>0</v>
      </c>
      <c r="T36" s="42">
        <v>0</v>
      </c>
      <c r="U36" s="42">
        <v>0</v>
      </c>
      <c r="V36" s="20">
        <v>371727</v>
      </c>
    </row>
    <row r="37" spans="1:22" ht="13.5" thickBot="1" x14ac:dyDescent="0.25">
      <c r="A37" s="30">
        <v>10772</v>
      </c>
      <c r="B37" s="34" t="s">
        <v>71</v>
      </c>
      <c r="C37" s="41" t="s">
        <v>33</v>
      </c>
      <c r="D37" s="41" t="s">
        <v>33</v>
      </c>
      <c r="E37" s="41" t="s">
        <v>33</v>
      </c>
      <c r="F37" s="23">
        <v>271</v>
      </c>
      <c r="G37" s="23">
        <v>195.21940000000001</v>
      </c>
      <c r="H37" s="12">
        <v>1479021</v>
      </c>
      <c r="I37" s="41" t="s">
        <v>33</v>
      </c>
      <c r="J37" s="41" t="s">
        <v>33</v>
      </c>
      <c r="K37" s="41" t="s">
        <v>33</v>
      </c>
      <c r="L37" s="23">
        <v>24</v>
      </c>
      <c r="M37" s="23">
        <v>18.852499999999999</v>
      </c>
      <c r="N37" s="13">
        <v>180984</v>
      </c>
      <c r="O37" s="14">
        <v>0</v>
      </c>
      <c r="P37" s="14">
        <v>0</v>
      </c>
      <c r="Q37" s="14">
        <v>0</v>
      </c>
      <c r="R37" s="15">
        <v>0</v>
      </c>
      <c r="S37" s="15">
        <v>0</v>
      </c>
      <c r="T37" s="41">
        <v>0</v>
      </c>
      <c r="U37" s="41">
        <v>0</v>
      </c>
      <c r="V37" s="13">
        <v>1660005</v>
      </c>
    </row>
    <row r="38" spans="1:22" ht="13.5" thickBot="1" x14ac:dyDescent="0.25">
      <c r="A38" s="32">
        <v>10773</v>
      </c>
      <c r="B38" s="35" t="s">
        <v>72</v>
      </c>
      <c r="C38" s="42" t="s">
        <v>33</v>
      </c>
      <c r="D38" s="42" t="s">
        <v>33</v>
      </c>
      <c r="E38" s="42" t="s">
        <v>33</v>
      </c>
      <c r="F38" s="19">
        <v>182</v>
      </c>
      <c r="G38" s="19">
        <v>115.42919999999999</v>
      </c>
      <c r="H38" s="18">
        <v>988582</v>
      </c>
      <c r="I38" s="42" t="s">
        <v>33</v>
      </c>
      <c r="J38" s="42" t="s">
        <v>33</v>
      </c>
      <c r="K38" s="42" t="s">
        <v>33</v>
      </c>
      <c r="L38" s="19">
        <v>5</v>
      </c>
      <c r="M38" s="19">
        <v>2.2153</v>
      </c>
      <c r="N38" s="20">
        <v>21267</v>
      </c>
      <c r="O38" s="21">
        <v>0</v>
      </c>
      <c r="P38" s="21">
        <v>0</v>
      </c>
      <c r="Q38" s="21">
        <v>0</v>
      </c>
      <c r="R38" s="22">
        <v>0</v>
      </c>
      <c r="S38" s="22">
        <v>0</v>
      </c>
      <c r="T38" s="42">
        <v>0</v>
      </c>
      <c r="U38" s="42">
        <v>0</v>
      </c>
      <c r="V38" s="20">
        <v>1009849</v>
      </c>
    </row>
    <row r="39" spans="1:22" ht="13.5" thickBot="1" x14ac:dyDescent="0.25">
      <c r="A39" s="30">
        <v>10774</v>
      </c>
      <c r="B39" s="34" t="s">
        <v>73</v>
      </c>
      <c r="C39" s="41" t="s">
        <v>33</v>
      </c>
      <c r="D39" s="41" t="s">
        <v>33</v>
      </c>
      <c r="E39" s="41" t="s">
        <v>33</v>
      </c>
      <c r="F39" s="23">
        <v>189</v>
      </c>
      <c r="G39" s="23">
        <v>133.54069999999999</v>
      </c>
      <c r="H39" s="12">
        <v>1143696</v>
      </c>
      <c r="I39" s="41" t="s">
        <v>33</v>
      </c>
      <c r="J39" s="41" t="s">
        <v>33</v>
      </c>
      <c r="K39" s="41" t="s">
        <v>33</v>
      </c>
      <c r="L39" s="23">
        <v>5</v>
      </c>
      <c r="M39" s="23">
        <v>3.1032000000000002</v>
      </c>
      <c r="N39" s="13">
        <v>29791</v>
      </c>
      <c r="O39" s="14">
        <v>0</v>
      </c>
      <c r="P39" s="14">
        <v>0</v>
      </c>
      <c r="Q39" s="14">
        <v>0</v>
      </c>
      <c r="R39" s="15">
        <v>0</v>
      </c>
      <c r="S39" s="15">
        <v>0</v>
      </c>
      <c r="T39" s="41">
        <v>0</v>
      </c>
      <c r="U39" s="41">
        <v>0</v>
      </c>
      <c r="V39" s="13">
        <v>1173487</v>
      </c>
    </row>
    <row r="40" spans="1:22" ht="13.5" thickBot="1" x14ac:dyDescent="0.25">
      <c r="A40" s="32">
        <v>10775</v>
      </c>
      <c r="B40" s="35" t="s">
        <v>74</v>
      </c>
      <c r="C40" s="42" t="s">
        <v>33</v>
      </c>
      <c r="D40" s="42" t="s">
        <v>33</v>
      </c>
      <c r="E40" s="42" t="s">
        <v>33</v>
      </c>
      <c r="F40" s="19">
        <v>91</v>
      </c>
      <c r="G40" s="19">
        <v>60.303699999999999</v>
      </c>
      <c r="H40" s="18">
        <v>516465</v>
      </c>
      <c r="I40" s="42" t="s">
        <v>33</v>
      </c>
      <c r="J40" s="42" t="s">
        <v>33</v>
      </c>
      <c r="K40" s="42" t="s">
        <v>33</v>
      </c>
      <c r="L40" s="19">
        <v>10</v>
      </c>
      <c r="M40" s="19">
        <v>6.5476999999999999</v>
      </c>
      <c r="N40" s="20">
        <v>62858</v>
      </c>
      <c r="O40" s="21">
        <v>0</v>
      </c>
      <c r="P40" s="21">
        <v>0</v>
      </c>
      <c r="Q40" s="21">
        <v>0</v>
      </c>
      <c r="R40" s="22">
        <v>0</v>
      </c>
      <c r="S40" s="22">
        <v>0</v>
      </c>
      <c r="T40" s="42">
        <v>0</v>
      </c>
      <c r="U40" s="42">
        <v>0</v>
      </c>
      <c r="V40" s="20">
        <v>579323</v>
      </c>
    </row>
    <row r="41" spans="1:22" ht="13.5" thickBot="1" x14ac:dyDescent="0.25">
      <c r="A41" s="30">
        <v>10776</v>
      </c>
      <c r="B41" s="34" t="s">
        <v>75</v>
      </c>
      <c r="C41" s="41" t="s">
        <v>33</v>
      </c>
      <c r="D41" s="41" t="s">
        <v>33</v>
      </c>
      <c r="E41" s="41" t="s">
        <v>33</v>
      </c>
      <c r="F41" s="23">
        <v>102</v>
      </c>
      <c r="G41" s="23">
        <v>70.010599999999997</v>
      </c>
      <c r="H41" s="12">
        <v>599599</v>
      </c>
      <c r="I41" s="41" t="s">
        <v>33</v>
      </c>
      <c r="J41" s="41" t="s">
        <v>33</v>
      </c>
      <c r="K41" s="41" t="s">
        <v>33</v>
      </c>
      <c r="L41" s="23">
        <v>15</v>
      </c>
      <c r="M41" s="23">
        <v>7.4987000000000004</v>
      </c>
      <c r="N41" s="13">
        <v>71988</v>
      </c>
      <c r="O41" s="14">
        <v>0</v>
      </c>
      <c r="P41" s="14">
        <v>0</v>
      </c>
      <c r="Q41" s="14">
        <v>0</v>
      </c>
      <c r="R41" s="15">
        <v>0</v>
      </c>
      <c r="S41" s="15">
        <v>0</v>
      </c>
      <c r="T41" s="41">
        <v>0</v>
      </c>
      <c r="U41" s="41">
        <v>0</v>
      </c>
      <c r="V41" s="13">
        <v>671586</v>
      </c>
    </row>
    <row r="42" spans="1:22" ht="13.5" thickBot="1" x14ac:dyDescent="0.25">
      <c r="A42" s="32">
        <v>10777</v>
      </c>
      <c r="B42" s="35" t="s">
        <v>76</v>
      </c>
      <c r="C42" s="42" t="s">
        <v>33</v>
      </c>
      <c r="D42" s="42" t="s">
        <v>33</v>
      </c>
      <c r="E42" s="42" t="s">
        <v>33</v>
      </c>
      <c r="F42" s="19">
        <v>150</v>
      </c>
      <c r="G42" s="19">
        <v>86.819199999999995</v>
      </c>
      <c r="H42" s="18">
        <v>686358</v>
      </c>
      <c r="I42" s="42" t="s">
        <v>33</v>
      </c>
      <c r="J42" s="42" t="s">
        <v>33</v>
      </c>
      <c r="K42" s="42" t="s">
        <v>33</v>
      </c>
      <c r="L42" s="19">
        <v>8</v>
      </c>
      <c r="M42" s="19">
        <v>6.4668999999999999</v>
      </c>
      <c r="N42" s="20">
        <v>62082</v>
      </c>
      <c r="O42" s="21">
        <v>0</v>
      </c>
      <c r="P42" s="21">
        <v>0</v>
      </c>
      <c r="Q42" s="21">
        <v>0</v>
      </c>
      <c r="R42" s="22">
        <v>0</v>
      </c>
      <c r="S42" s="22">
        <v>0</v>
      </c>
      <c r="T42" s="42">
        <v>0</v>
      </c>
      <c r="U42" s="42">
        <v>0</v>
      </c>
      <c r="V42" s="20">
        <v>748440</v>
      </c>
    </row>
    <row r="43" spans="1:22" ht="13.5" thickBot="1" x14ac:dyDescent="0.25">
      <c r="A43" s="30">
        <v>10778</v>
      </c>
      <c r="B43" s="34" t="s">
        <v>77</v>
      </c>
      <c r="C43" s="41" t="s">
        <v>33</v>
      </c>
      <c r="D43" s="41" t="s">
        <v>33</v>
      </c>
      <c r="E43" s="41" t="s">
        <v>33</v>
      </c>
      <c r="F43" s="23">
        <v>61</v>
      </c>
      <c r="G43" s="23">
        <v>32.244300000000003</v>
      </c>
      <c r="H43" s="12">
        <v>286774</v>
      </c>
      <c r="I43" s="41" t="s">
        <v>33</v>
      </c>
      <c r="J43" s="41" t="s">
        <v>33</v>
      </c>
      <c r="K43" s="41" t="s">
        <v>33</v>
      </c>
      <c r="L43" s="23">
        <v>4</v>
      </c>
      <c r="M43" s="23">
        <v>1.4421999999999999</v>
      </c>
      <c r="N43" s="13">
        <v>13845</v>
      </c>
      <c r="O43" s="14">
        <v>0</v>
      </c>
      <c r="P43" s="14">
        <v>0</v>
      </c>
      <c r="Q43" s="14">
        <v>0</v>
      </c>
      <c r="R43" s="15">
        <v>0</v>
      </c>
      <c r="S43" s="15">
        <v>0</v>
      </c>
      <c r="T43" s="41">
        <v>0</v>
      </c>
      <c r="U43" s="41">
        <v>0</v>
      </c>
      <c r="V43" s="13">
        <v>300619</v>
      </c>
    </row>
    <row r="44" spans="1:22" ht="13.5" thickBot="1" x14ac:dyDescent="0.25">
      <c r="A44" s="32">
        <v>10779</v>
      </c>
      <c r="B44" s="35" t="s">
        <v>78</v>
      </c>
      <c r="C44" s="42" t="s">
        <v>33</v>
      </c>
      <c r="D44" s="42" t="s">
        <v>33</v>
      </c>
      <c r="E44" s="42" t="s">
        <v>33</v>
      </c>
      <c r="F44" s="19">
        <v>103</v>
      </c>
      <c r="G44" s="19">
        <v>72.925799999999995</v>
      </c>
      <c r="H44" s="18">
        <v>600544</v>
      </c>
      <c r="I44" s="42" t="s">
        <v>33</v>
      </c>
      <c r="J44" s="42" t="s">
        <v>33</v>
      </c>
      <c r="K44" s="42" t="s">
        <v>33</v>
      </c>
      <c r="L44" s="19">
        <v>9</v>
      </c>
      <c r="M44" s="19">
        <v>5.5903</v>
      </c>
      <c r="N44" s="20">
        <v>53667</v>
      </c>
      <c r="O44" s="21">
        <v>0</v>
      </c>
      <c r="P44" s="21">
        <v>0</v>
      </c>
      <c r="Q44" s="21">
        <v>0</v>
      </c>
      <c r="R44" s="22">
        <v>0</v>
      </c>
      <c r="S44" s="22">
        <v>0</v>
      </c>
      <c r="T44" s="42">
        <v>0</v>
      </c>
      <c r="U44" s="42">
        <v>0</v>
      </c>
      <c r="V44" s="20">
        <v>654211</v>
      </c>
    </row>
    <row r="45" spans="1:22" ht="13.5" thickBot="1" x14ac:dyDescent="0.25">
      <c r="A45" s="30">
        <v>10780</v>
      </c>
      <c r="B45" s="34" t="s">
        <v>79</v>
      </c>
      <c r="C45" s="41" t="s">
        <v>33</v>
      </c>
      <c r="D45" s="41" t="s">
        <v>33</v>
      </c>
      <c r="E45" s="41" t="s">
        <v>33</v>
      </c>
      <c r="F45" s="23">
        <v>67</v>
      </c>
      <c r="G45" s="23">
        <v>57.396799999999999</v>
      </c>
      <c r="H45" s="12">
        <v>510476</v>
      </c>
      <c r="I45" s="41" t="s">
        <v>33</v>
      </c>
      <c r="J45" s="41" t="s">
        <v>33</v>
      </c>
      <c r="K45" s="41" t="s">
        <v>33</v>
      </c>
      <c r="L45" s="23">
        <v>7</v>
      </c>
      <c r="M45" s="23">
        <v>11.118499999999999</v>
      </c>
      <c r="N45" s="13">
        <v>106738</v>
      </c>
      <c r="O45" s="14">
        <v>0</v>
      </c>
      <c r="P45" s="14">
        <v>0</v>
      </c>
      <c r="Q45" s="14">
        <v>0</v>
      </c>
      <c r="R45" s="15">
        <v>0</v>
      </c>
      <c r="S45" s="15">
        <v>0</v>
      </c>
      <c r="T45" s="41">
        <v>0</v>
      </c>
      <c r="U45" s="41">
        <v>0</v>
      </c>
      <c r="V45" s="13">
        <v>617213</v>
      </c>
    </row>
    <row r="46" spans="1:22" ht="13.5" thickBot="1" x14ac:dyDescent="0.25">
      <c r="A46" s="32">
        <v>10781</v>
      </c>
      <c r="B46" s="35" t="s">
        <v>80</v>
      </c>
      <c r="C46" s="42" t="s">
        <v>33</v>
      </c>
      <c r="D46" s="42" t="s">
        <v>33</v>
      </c>
      <c r="E46" s="42" t="s">
        <v>33</v>
      </c>
      <c r="F46" s="19">
        <v>71</v>
      </c>
      <c r="G46" s="19">
        <v>60.042000000000002</v>
      </c>
      <c r="H46" s="18">
        <v>553779</v>
      </c>
      <c r="I46" s="42" t="s">
        <v>33</v>
      </c>
      <c r="J46" s="42" t="s">
        <v>33</v>
      </c>
      <c r="K46" s="42" t="s">
        <v>33</v>
      </c>
      <c r="L46" s="19">
        <v>1</v>
      </c>
      <c r="M46" s="19">
        <v>0.3276</v>
      </c>
      <c r="N46" s="20">
        <v>3145</v>
      </c>
      <c r="O46" s="21">
        <v>0</v>
      </c>
      <c r="P46" s="21">
        <v>0</v>
      </c>
      <c r="Q46" s="21">
        <v>0</v>
      </c>
      <c r="R46" s="22">
        <v>0</v>
      </c>
      <c r="S46" s="22">
        <v>0</v>
      </c>
      <c r="T46" s="42">
        <v>0</v>
      </c>
      <c r="U46" s="42">
        <v>0</v>
      </c>
      <c r="V46" s="20">
        <v>556924</v>
      </c>
    </row>
    <row r="47" spans="1:22" ht="13.5" hidden="1" thickBot="1" x14ac:dyDescent="0.25">
      <c r="A47" s="30">
        <v>10782</v>
      </c>
      <c r="B47" s="34" t="s">
        <v>81</v>
      </c>
      <c r="C47" s="41" t="s">
        <v>33</v>
      </c>
      <c r="D47" s="41" t="s">
        <v>33</v>
      </c>
      <c r="E47" s="41" t="s">
        <v>33</v>
      </c>
      <c r="F47" s="23">
        <v>113</v>
      </c>
      <c r="G47" s="23">
        <v>73.916499999999999</v>
      </c>
      <c r="H47" s="12">
        <v>657399</v>
      </c>
      <c r="I47" s="41" t="s">
        <v>33</v>
      </c>
      <c r="J47" s="41" t="s">
        <v>33</v>
      </c>
      <c r="K47" s="41" t="s">
        <v>33</v>
      </c>
      <c r="L47" s="23">
        <v>2</v>
      </c>
      <c r="M47" s="23">
        <v>1.0377000000000001</v>
      </c>
      <c r="N47" s="13">
        <v>9962</v>
      </c>
      <c r="O47" s="14">
        <v>0</v>
      </c>
      <c r="P47" s="14">
        <v>0</v>
      </c>
      <c r="Q47" s="14">
        <v>0</v>
      </c>
      <c r="R47" s="15">
        <v>0</v>
      </c>
      <c r="S47" s="15">
        <v>0</v>
      </c>
      <c r="T47" s="41">
        <v>0</v>
      </c>
      <c r="U47" s="41">
        <v>0</v>
      </c>
      <c r="V47" s="13">
        <v>667360</v>
      </c>
    </row>
    <row r="48" spans="1:22" ht="13.5" hidden="1" thickBot="1" x14ac:dyDescent="0.25">
      <c r="A48" s="32">
        <v>10784</v>
      </c>
      <c r="B48" s="35" t="s">
        <v>82</v>
      </c>
      <c r="C48" s="42" t="s">
        <v>33</v>
      </c>
      <c r="D48" s="42" t="s">
        <v>33</v>
      </c>
      <c r="E48" s="42" t="s">
        <v>33</v>
      </c>
      <c r="F48" s="19">
        <v>168</v>
      </c>
      <c r="G48" s="19">
        <v>91.275499999999994</v>
      </c>
      <c r="H48" s="18">
        <v>811786</v>
      </c>
      <c r="I48" s="42" t="s">
        <v>33</v>
      </c>
      <c r="J48" s="42" t="s">
        <v>33</v>
      </c>
      <c r="K48" s="42" t="s">
        <v>33</v>
      </c>
      <c r="L48" s="19">
        <v>9</v>
      </c>
      <c r="M48" s="19">
        <v>3.0912999999999999</v>
      </c>
      <c r="N48" s="20">
        <v>29676</v>
      </c>
      <c r="O48" s="21">
        <v>0</v>
      </c>
      <c r="P48" s="21">
        <v>0</v>
      </c>
      <c r="Q48" s="21">
        <v>0</v>
      </c>
      <c r="R48" s="22">
        <v>0</v>
      </c>
      <c r="S48" s="22">
        <v>0</v>
      </c>
      <c r="T48" s="42">
        <v>0</v>
      </c>
      <c r="U48" s="42">
        <v>0</v>
      </c>
      <c r="V48" s="20">
        <v>841462</v>
      </c>
    </row>
    <row r="49" spans="1:22" ht="13.5" hidden="1" thickBot="1" x14ac:dyDescent="0.25">
      <c r="A49" s="30">
        <v>10785</v>
      </c>
      <c r="B49" s="34" t="s">
        <v>83</v>
      </c>
      <c r="C49" s="41" t="s">
        <v>33</v>
      </c>
      <c r="D49" s="41" t="s">
        <v>33</v>
      </c>
      <c r="E49" s="41" t="s">
        <v>33</v>
      </c>
      <c r="F49" s="23">
        <v>365</v>
      </c>
      <c r="G49" s="23">
        <v>198.2175</v>
      </c>
      <c r="H49" s="12">
        <v>1501735</v>
      </c>
      <c r="I49" s="41" t="s">
        <v>33</v>
      </c>
      <c r="J49" s="41" t="s">
        <v>33</v>
      </c>
      <c r="K49" s="41" t="s">
        <v>33</v>
      </c>
      <c r="L49" s="23">
        <v>4</v>
      </c>
      <c r="M49" s="23">
        <v>1.6791</v>
      </c>
      <c r="N49" s="13">
        <v>16119</v>
      </c>
      <c r="O49" s="14">
        <v>0</v>
      </c>
      <c r="P49" s="14">
        <v>0</v>
      </c>
      <c r="Q49" s="14">
        <v>0</v>
      </c>
      <c r="R49" s="15">
        <v>0</v>
      </c>
      <c r="S49" s="15">
        <v>0</v>
      </c>
      <c r="T49" s="41">
        <v>0</v>
      </c>
      <c r="U49" s="41">
        <v>0</v>
      </c>
      <c r="V49" s="13">
        <v>1517855</v>
      </c>
    </row>
    <row r="50" spans="1:22" ht="13.5" hidden="1" thickBot="1" x14ac:dyDescent="0.25">
      <c r="A50" s="32">
        <v>10786</v>
      </c>
      <c r="B50" s="35" t="s">
        <v>84</v>
      </c>
      <c r="C50" s="42" t="s">
        <v>33</v>
      </c>
      <c r="D50" s="42" t="s">
        <v>33</v>
      </c>
      <c r="E50" s="42" t="s">
        <v>33</v>
      </c>
      <c r="F50" s="19">
        <v>178</v>
      </c>
      <c r="G50" s="19">
        <v>89.898700000000005</v>
      </c>
      <c r="H50" s="18">
        <v>769928</v>
      </c>
      <c r="I50" s="42" t="s">
        <v>33</v>
      </c>
      <c r="J50" s="42" t="s">
        <v>33</v>
      </c>
      <c r="K50" s="42" t="s">
        <v>33</v>
      </c>
      <c r="L50" s="19">
        <v>5</v>
      </c>
      <c r="M50" s="19">
        <v>3.6046999999999998</v>
      </c>
      <c r="N50" s="20">
        <v>34605</v>
      </c>
      <c r="O50" s="21">
        <v>0</v>
      </c>
      <c r="P50" s="21">
        <v>0</v>
      </c>
      <c r="Q50" s="21">
        <v>0</v>
      </c>
      <c r="R50" s="22">
        <v>0</v>
      </c>
      <c r="S50" s="22">
        <v>0</v>
      </c>
      <c r="T50" s="42">
        <v>0</v>
      </c>
      <c r="U50" s="42">
        <v>0</v>
      </c>
      <c r="V50" s="20">
        <v>804533</v>
      </c>
    </row>
    <row r="51" spans="1:22" ht="13.5" hidden="1" thickBot="1" x14ac:dyDescent="0.25">
      <c r="A51" s="30">
        <v>10787</v>
      </c>
      <c r="B51" s="34" t="s">
        <v>85</v>
      </c>
      <c r="C51" s="41" t="s">
        <v>33</v>
      </c>
      <c r="D51" s="41" t="s">
        <v>33</v>
      </c>
      <c r="E51" s="41" t="s">
        <v>33</v>
      </c>
      <c r="F51" s="23">
        <v>565</v>
      </c>
      <c r="G51" s="23">
        <v>323.81119999999999</v>
      </c>
      <c r="H51" s="12">
        <v>2453258</v>
      </c>
      <c r="I51" s="41" t="s">
        <v>33</v>
      </c>
      <c r="J51" s="41" t="s">
        <v>33</v>
      </c>
      <c r="K51" s="41" t="s">
        <v>33</v>
      </c>
      <c r="L51" s="23">
        <v>10</v>
      </c>
      <c r="M51" s="23">
        <v>7.8921999999999999</v>
      </c>
      <c r="N51" s="13">
        <v>75765</v>
      </c>
      <c r="O51" s="14">
        <v>0</v>
      </c>
      <c r="P51" s="14">
        <v>0</v>
      </c>
      <c r="Q51" s="14">
        <v>0</v>
      </c>
      <c r="R51" s="15">
        <v>0</v>
      </c>
      <c r="S51" s="15">
        <v>0</v>
      </c>
      <c r="T51" s="41">
        <v>0</v>
      </c>
      <c r="U51" s="41">
        <v>0</v>
      </c>
      <c r="V51" s="13">
        <v>2529023</v>
      </c>
    </row>
    <row r="52" spans="1:22" ht="13.5" hidden="1" thickBot="1" x14ac:dyDescent="0.25">
      <c r="A52" s="32">
        <v>10788</v>
      </c>
      <c r="B52" s="35" t="s">
        <v>86</v>
      </c>
      <c r="C52" s="42" t="s">
        <v>33</v>
      </c>
      <c r="D52" s="42" t="s">
        <v>33</v>
      </c>
      <c r="E52" s="42" t="s">
        <v>33</v>
      </c>
      <c r="F52" s="19">
        <v>275</v>
      </c>
      <c r="G52" s="19">
        <v>146.7131</v>
      </c>
      <c r="H52" s="18">
        <v>1304837</v>
      </c>
      <c r="I52" s="42" t="s">
        <v>33</v>
      </c>
      <c r="J52" s="42" t="s">
        <v>33</v>
      </c>
      <c r="K52" s="42" t="s">
        <v>33</v>
      </c>
      <c r="L52" s="19">
        <v>9</v>
      </c>
      <c r="M52" s="19">
        <v>4.8032000000000004</v>
      </c>
      <c r="N52" s="20">
        <v>46111</v>
      </c>
      <c r="O52" s="21">
        <v>0</v>
      </c>
      <c r="P52" s="21">
        <v>0</v>
      </c>
      <c r="Q52" s="21">
        <v>0</v>
      </c>
      <c r="R52" s="22">
        <v>0</v>
      </c>
      <c r="S52" s="22">
        <v>0</v>
      </c>
      <c r="T52" s="42">
        <v>0</v>
      </c>
      <c r="U52" s="42">
        <v>0</v>
      </c>
      <c r="V52" s="20">
        <v>1350948</v>
      </c>
    </row>
    <row r="53" spans="1:22" ht="13.5" hidden="1" thickBot="1" x14ac:dyDescent="0.25">
      <c r="A53" s="30">
        <v>10789</v>
      </c>
      <c r="B53" s="34" t="s">
        <v>87</v>
      </c>
      <c r="C53" s="41" t="s">
        <v>33</v>
      </c>
      <c r="D53" s="41" t="s">
        <v>33</v>
      </c>
      <c r="E53" s="41" t="s">
        <v>33</v>
      </c>
      <c r="F53" s="23">
        <v>307</v>
      </c>
      <c r="G53" s="23">
        <v>203.94710000000001</v>
      </c>
      <c r="H53" s="12">
        <v>1545144</v>
      </c>
      <c r="I53" s="41" t="s">
        <v>33</v>
      </c>
      <c r="J53" s="41" t="s">
        <v>33</v>
      </c>
      <c r="K53" s="41" t="s">
        <v>33</v>
      </c>
      <c r="L53" s="23">
        <v>18</v>
      </c>
      <c r="M53" s="23">
        <v>9.3763000000000005</v>
      </c>
      <c r="N53" s="13">
        <v>90012</v>
      </c>
      <c r="O53" s="14">
        <v>0</v>
      </c>
      <c r="P53" s="14">
        <v>0</v>
      </c>
      <c r="Q53" s="14">
        <v>0</v>
      </c>
      <c r="R53" s="15">
        <v>0</v>
      </c>
      <c r="S53" s="15">
        <v>0</v>
      </c>
      <c r="T53" s="41">
        <v>0</v>
      </c>
      <c r="U53" s="41">
        <v>0</v>
      </c>
      <c r="V53" s="13">
        <v>1635156</v>
      </c>
    </row>
    <row r="54" spans="1:22" ht="13.5" hidden="1" thickBot="1" x14ac:dyDescent="0.25">
      <c r="A54" s="32">
        <v>10790</v>
      </c>
      <c r="B54" s="35" t="s">
        <v>88</v>
      </c>
      <c r="C54" s="42" t="s">
        <v>33</v>
      </c>
      <c r="D54" s="42" t="s">
        <v>33</v>
      </c>
      <c r="E54" s="42" t="s">
        <v>33</v>
      </c>
      <c r="F54" s="19">
        <v>433</v>
      </c>
      <c r="G54" s="19">
        <v>425.26589999999999</v>
      </c>
      <c r="H54" s="18">
        <v>3221899</v>
      </c>
      <c r="I54" s="42" t="s">
        <v>33</v>
      </c>
      <c r="J54" s="42" t="s">
        <v>33</v>
      </c>
      <c r="K54" s="42" t="s">
        <v>33</v>
      </c>
      <c r="L54" s="19">
        <v>10</v>
      </c>
      <c r="M54" s="19">
        <v>14.3025</v>
      </c>
      <c r="N54" s="20">
        <v>137304</v>
      </c>
      <c r="O54" s="20">
        <v>34083</v>
      </c>
      <c r="P54" s="21">
        <v>0</v>
      </c>
      <c r="Q54" s="21">
        <v>0</v>
      </c>
      <c r="R54" s="22">
        <v>0</v>
      </c>
      <c r="S54" s="22">
        <v>0</v>
      </c>
      <c r="T54" s="42">
        <v>0</v>
      </c>
      <c r="U54" s="42">
        <v>0</v>
      </c>
      <c r="V54" s="20">
        <v>3393286</v>
      </c>
    </row>
    <row r="55" spans="1:22" ht="13.5" hidden="1" thickBot="1" x14ac:dyDescent="0.25">
      <c r="A55" s="30">
        <v>10791</v>
      </c>
      <c r="B55" s="34" t="s">
        <v>89</v>
      </c>
      <c r="C55" s="41" t="s">
        <v>33</v>
      </c>
      <c r="D55" s="41" t="s">
        <v>33</v>
      </c>
      <c r="E55" s="41" t="s">
        <v>33</v>
      </c>
      <c r="F55" s="23">
        <v>677</v>
      </c>
      <c r="G55" s="23">
        <v>561.69529999999997</v>
      </c>
      <c r="H55" s="12">
        <v>4070493</v>
      </c>
      <c r="I55" s="41" t="s">
        <v>33</v>
      </c>
      <c r="J55" s="41" t="s">
        <v>33</v>
      </c>
      <c r="K55" s="41" t="s">
        <v>33</v>
      </c>
      <c r="L55" s="23">
        <v>34</v>
      </c>
      <c r="M55" s="23">
        <v>34.772799999999997</v>
      </c>
      <c r="N55" s="13">
        <v>333819</v>
      </c>
      <c r="O55" s="14">
        <v>0</v>
      </c>
      <c r="P55" s="14">
        <v>0</v>
      </c>
      <c r="Q55" s="14">
        <v>0</v>
      </c>
      <c r="R55" s="15">
        <v>0</v>
      </c>
      <c r="S55" s="15">
        <v>0</v>
      </c>
      <c r="T55" s="41">
        <v>0</v>
      </c>
      <c r="U55" s="41">
        <v>0</v>
      </c>
      <c r="V55" s="13">
        <v>4404312</v>
      </c>
    </row>
    <row r="56" spans="1:22" ht="13.5" hidden="1" thickBot="1" x14ac:dyDescent="0.25">
      <c r="A56" s="32">
        <v>10792</v>
      </c>
      <c r="B56" s="35" t="s">
        <v>90</v>
      </c>
      <c r="C56" s="42" t="s">
        <v>33</v>
      </c>
      <c r="D56" s="42" t="s">
        <v>33</v>
      </c>
      <c r="E56" s="42" t="s">
        <v>33</v>
      </c>
      <c r="F56" s="19">
        <v>207</v>
      </c>
      <c r="G56" s="19">
        <v>136.65610000000001</v>
      </c>
      <c r="H56" s="18">
        <v>1125363</v>
      </c>
      <c r="I56" s="42" t="s">
        <v>33</v>
      </c>
      <c r="J56" s="42" t="s">
        <v>33</v>
      </c>
      <c r="K56" s="42" t="s">
        <v>33</v>
      </c>
      <c r="L56" s="19">
        <v>17</v>
      </c>
      <c r="M56" s="19">
        <v>7.5472999999999999</v>
      </c>
      <c r="N56" s="20">
        <v>72454</v>
      </c>
      <c r="O56" s="21">
        <v>0</v>
      </c>
      <c r="P56" s="21">
        <v>0</v>
      </c>
      <c r="Q56" s="21">
        <v>0</v>
      </c>
      <c r="R56" s="22">
        <v>0</v>
      </c>
      <c r="S56" s="22">
        <v>0</v>
      </c>
      <c r="T56" s="42">
        <v>0</v>
      </c>
      <c r="U56" s="42">
        <v>0</v>
      </c>
      <c r="V56" s="20">
        <v>1197817</v>
      </c>
    </row>
    <row r="57" spans="1:22" ht="13.5" hidden="1" thickBot="1" x14ac:dyDescent="0.25">
      <c r="A57" s="30">
        <v>10793</v>
      </c>
      <c r="B57" s="34" t="s">
        <v>91</v>
      </c>
      <c r="C57" s="41" t="s">
        <v>33</v>
      </c>
      <c r="D57" s="41" t="s">
        <v>33</v>
      </c>
      <c r="E57" s="41" t="s">
        <v>33</v>
      </c>
      <c r="F57" s="23">
        <v>123</v>
      </c>
      <c r="G57" s="23">
        <v>66.1447</v>
      </c>
      <c r="H57" s="12">
        <v>566490</v>
      </c>
      <c r="I57" s="41" t="s">
        <v>33</v>
      </c>
      <c r="J57" s="41" t="s">
        <v>33</v>
      </c>
      <c r="K57" s="41" t="s">
        <v>33</v>
      </c>
      <c r="L57" s="23">
        <v>26</v>
      </c>
      <c r="M57" s="23">
        <v>16.102799999999998</v>
      </c>
      <c r="N57" s="13">
        <v>154587</v>
      </c>
      <c r="O57" s="14">
        <v>0</v>
      </c>
      <c r="P57" s="14">
        <v>0</v>
      </c>
      <c r="Q57" s="14">
        <v>0</v>
      </c>
      <c r="R57" s="15">
        <v>0</v>
      </c>
      <c r="S57" s="15">
        <v>0</v>
      </c>
      <c r="T57" s="41">
        <v>0</v>
      </c>
      <c r="U57" s="41">
        <v>0</v>
      </c>
      <c r="V57" s="13">
        <v>721077</v>
      </c>
    </row>
    <row r="58" spans="1:22" ht="13.5" hidden="1" thickBot="1" x14ac:dyDescent="0.25">
      <c r="A58" s="32">
        <v>10794</v>
      </c>
      <c r="B58" s="35" t="s">
        <v>92</v>
      </c>
      <c r="C58" s="42" t="s">
        <v>33</v>
      </c>
      <c r="D58" s="42" t="s">
        <v>33</v>
      </c>
      <c r="E58" s="42" t="s">
        <v>33</v>
      </c>
      <c r="F58" s="19">
        <v>94</v>
      </c>
      <c r="G58" s="19">
        <v>70.843999999999994</v>
      </c>
      <c r="H58" s="18">
        <v>630072</v>
      </c>
      <c r="I58" s="42" t="s">
        <v>33</v>
      </c>
      <c r="J58" s="42" t="s">
        <v>33</v>
      </c>
      <c r="K58" s="42" t="s">
        <v>33</v>
      </c>
      <c r="L58" s="19">
        <v>4</v>
      </c>
      <c r="M58" s="19">
        <v>3.5438999999999998</v>
      </c>
      <c r="N58" s="20">
        <v>34021</v>
      </c>
      <c r="O58" s="21">
        <v>0</v>
      </c>
      <c r="P58" s="21">
        <v>0</v>
      </c>
      <c r="Q58" s="21">
        <v>0</v>
      </c>
      <c r="R58" s="22">
        <v>0</v>
      </c>
      <c r="S58" s="22">
        <v>0</v>
      </c>
      <c r="T58" s="42">
        <v>0</v>
      </c>
      <c r="U58" s="42">
        <v>0</v>
      </c>
      <c r="V58" s="20">
        <v>664094</v>
      </c>
    </row>
    <row r="59" spans="1:22" ht="13.5" hidden="1" thickBot="1" x14ac:dyDescent="0.25">
      <c r="A59" s="30">
        <v>10795</v>
      </c>
      <c r="B59" s="34" t="s">
        <v>93</v>
      </c>
      <c r="C59" s="41" t="s">
        <v>33</v>
      </c>
      <c r="D59" s="41" t="s">
        <v>33</v>
      </c>
      <c r="E59" s="41" t="s">
        <v>33</v>
      </c>
      <c r="F59" s="23">
        <v>135</v>
      </c>
      <c r="G59" s="23">
        <v>108.29389999999999</v>
      </c>
      <c r="H59" s="12">
        <v>963144</v>
      </c>
      <c r="I59" s="41" t="s">
        <v>33</v>
      </c>
      <c r="J59" s="41" t="s">
        <v>33</v>
      </c>
      <c r="K59" s="41" t="s">
        <v>33</v>
      </c>
      <c r="L59" s="23">
        <v>10</v>
      </c>
      <c r="M59" s="23">
        <v>7.5000999999999998</v>
      </c>
      <c r="N59" s="13">
        <v>72001</v>
      </c>
      <c r="O59" s="14">
        <v>0</v>
      </c>
      <c r="P59" s="14">
        <v>0</v>
      </c>
      <c r="Q59" s="14">
        <v>0</v>
      </c>
      <c r="R59" s="15">
        <v>0</v>
      </c>
      <c r="S59" s="15">
        <v>0</v>
      </c>
      <c r="T59" s="41">
        <v>0</v>
      </c>
      <c r="U59" s="41">
        <v>0</v>
      </c>
      <c r="V59" s="13">
        <v>1035145</v>
      </c>
    </row>
    <row r="60" spans="1:22" ht="13.5" hidden="1" thickBot="1" x14ac:dyDescent="0.25">
      <c r="A60" s="32">
        <v>10796</v>
      </c>
      <c r="B60" s="35" t="s">
        <v>94</v>
      </c>
      <c r="C60" s="42" t="s">
        <v>33</v>
      </c>
      <c r="D60" s="42" t="s">
        <v>33</v>
      </c>
      <c r="E60" s="42" t="s">
        <v>33</v>
      </c>
      <c r="F60" s="19">
        <v>123</v>
      </c>
      <c r="G60" s="19">
        <v>95.281899999999993</v>
      </c>
      <c r="H60" s="18">
        <v>816032</v>
      </c>
      <c r="I60" s="42" t="s">
        <v>33</v>
      </c>
      <c r="J60" s="42" t="s">
        <v>33</v>
      </c>
      <c r="K60" s="42" t="s">
        <v>33</v>
      </c>
      <c r="L60" s="19">
        <v>11</v>
      </c>
      <c r="M60" s="19">
        <v>6.8495999999999997</v>
      </c>
      <c r="N60" s="20">
        <v>65756</v>
      </c>
      <c r="O60" s="21">
        <v>0</v>
      </c>
      <c r="P60" s="21">
        <v>0</v>
      </c>
      <c r="Q60" s="21">
        <v>0</v>
      </c>
      <c r="R60" s="22">
        <v>0</v>
      </c>
      <c r="S60" s="22">
        <v>0</v>
      </c>
      <c r="T60" s="42">
        <v>0</v>
      </c>
      <c r="U60" s="42">
        <v>0</v>
      </c>
      <c r="V60" s="20">
        <v>881788</v>
      </c>
    </row>
    <row r="61" spans="1:22" ht="13.5" hidden="1" thickBot="1" x14ac:dyDescent="0.25">
      <c r="A61" s="30">
        <v>10797</v>
      </c>
      <c r="B61" s="34" t="s">
        <v>95</v>
      </c>
      <c r="C61" s="41" t="s">
        <v>33</v>
      </c>
      <c r="D61" s="41" t="s">
        <v>33</v>
      </c>
      <c r="E61" s="41" t="s">
        <v>33</v>
      </c>
      <c r="F61" s="23">
        <v>191</v>
      </c>
      <c r="G61" s="23">
        <v>137.2748</v>
      </c>
      <c r="H61" s="12">
        <v>1175676</v>
      </c>
      <c r="I61" s="41">
        <v>3</v>
      </c>
      <c r="J61" s="41">
        <v>1.1397999999999999</v>
      </c>
      <c r="K61" s="37">
        <v>10942</v>
      </c>
      <c r="L61" s="23">
        <v>16</v>
      </c>
      <c r="M61" s="23">
        <v>11.772500000000001</v>
      </c>
      <c r="N61" s="13">
        <v>113016</v>
      </c>
      <c r="O61" s="13">
        <v>1596</v>
      </c>
      <c r="P61" s="14">
        <v>0</v>
      </c>
      <c r="Q61" s="14">
        <v>0</v>
      </c>
      <c r="R61" s="15">
        <v>0</v>
      </c>
      <c r="S61" s="15">
        <v>0</v>
      </c>
      <c r="T61" s="37">
        <v>10942</v>
      </c>
      <c r="U61" s="41">
        <v>0</v>
      </c>
      <c r="V61" s="13">
        <v>1290288</v>
      </c>
    </row>
    <row r="62" spans="1:22" ht="13.5" hidden="1" thickBot="1" x14ac:dyDescent="0.25">
      <c r="A62" s="32">
        <v>10798</v>
      </c>
      <c r="B62" s="35" t="s">
        <v>96</v>
      </c>
      <c r="C62" s="42" t="s">
        <v>33</v>
      </c>
      <c r="D62" s="42" t="s">
        <v>33</v>
      </c>
      <c r="E62" s="42" t="s">
        <v>33</v>
      </c>
      <c r="F62" s="19">
        <v>154</v>
      </c>
      <c r="G62" s="19">
        <v>96.811999999999998</v>
      </c>
      <c r="H62" s="18">
        <v>829137</v>
      </c>
      <c r="I62" s="42" t="s">
        <v>33</v>
      </c>
      <c r="J62" s="42" t="s">
        <v>33</v>
      </c>
      <c r="K62" s="42" t="s">
        <v>33</v>
      </c>
      <c r="L62" s="19">
        <v>6</v>
      </c>
      <c r="M62" s="19">
        <v>4.1196000000000002</v>
      </c>
      <c r="N62" s="20">
        <v>39548</v>
      </c>
      <c r="O62" s="21">
        <v>0</v>
      </c>
      <c r="P62" s="21">
        <v>0</v>
      </c>
      <c r="Q62" s="21">
        <v>0</v>
      </c>
      <c r="R62" s="22">
        <v>0</v>
      </c>
      <c r="S62" s="22">
        <v>0</v>
      </c>
      <c r="T62" s="42">
        <v>0</v>
      </c>
      <c r="U62" s="42">
        <v>0</v>
      </c>
      <c r="V62" s="20">
        <v>868685</v>
      </c>
    </row>
    <row r="63" spans="1:22" ht="13.5" hidden="1" thickBot="1" x14ac:dyDescent="0.25">
      <c r="A63" s="30">
        <v>10799</v>
      </c>
      <c r="B63" s="34" t="s">
        <v>97</v>
      </c>
      <c r="C63" s="41" t="s">
        <v>33</v>
      </c>
      <c r="D63" s="41" t="s">
        <v>33</v>
      </c>
      <c r="E63" s="41" t="s">
        <v>33</v>
      </c>
      <c r="F63" s="23">
        <v>106</v>
      </c>
      <c r="G63" s="23">
        <v>71.508700000000005</v>
      </c>
      <c r="H63" s="12">
        <v>635984</v>
      </c>
      <c r="I63" s="41" t="s">
        <v>33</v>
      </c>
      <c r="J63" s="41" t="s">
        <v>33</v>
      </c>
      <c r="K63" s="41" t="s">
        <v>33</v>
      </c>
      <c r="L63" s="23">
        <v>5</v>
      </c>
      <c r="M63" s="23">
        <v>1.6635</v>
      </c>
      <c r="N63" s="13">
        <v>15970</v>
      </c>
      <c r="O63" s="14">
        <v>0</v>
      </c>
      <c r="P63" s="14">
        <v>0</v>
      </c>
      <c r="Q63" s="14">
        <v>0</v>
      </c>
      <c r="R63" s="15">
        <v>0</v>
      </c>
      <c r="S63" s="15">
        <v>0</v>
      </c>
      <c r="T63" s="41">
        <v>0</v>
      </c>
      <c r="U63" s="41">
        <v>0</v>
      </c>
      <c r="V63" s="13">
        <v>651954</v>
      </c>
    </row>
    <row r="64" spans="1:22" ht="13.5" hidden="1" thickBot="1" x14ac:dyDescent="0.25">
      <c r="A64" s="32">
        <v>10800</v>
      </c>
      <c r="B64" s="35" t="s">
        <v>98</v>
      </c>
      <c r="C64" s="42">
        <v>2</v>
      </c>
      <c r="D64" s="42">
        <v>0.67279999999999995</v>
      </c>
      <c r="E64" s="39">
        <v>5141</v>
      </c>
      <c r="F64" s="19">
        <v>79</v>
      </c>
      <c r="G64" s="19">
        <v>48.480899999999998</v>
      </c>
      <c r="H64" s="18">
        <v>431179</v>
      </c>
      <c r="I64" s="42">
        <v>2</v>
      </c>
      <c r="J64" s="42">
        <v>0.62309999999999999</v>
      </c>
      <c r="K64" s="39">
        <v>5982</v>
      </c>
      <c r="L64" s="19">
        <v>4</v>
      </c>
      <c r="M64" s="19">
        <v>1.1739999999999999</v>
      </c>
      <c r="N64" s="20">
        <v>11270</v>
      </c>
      <c r="O64" s="21">
        <v>0</v>
      </c>
      <c r="P64" s="21">
        <v>0</v>
      </c>
      <c r="Q64" s="21">
        <v>0</v>
      </c>
      <c r="R64" s="22">
        <v>0</v>
      </c>
      <c r="S64" s="22">
        <v>0</v>
      </c>
      <c r="T64" s="39">
        <v>11123</v>
      </c>
      <c r="U64" s="42">
        <v>0</v>
      </c>
      <c r="V64" s="20">
        <v>442450</v>
      </c>
    </row>
    <row r="65" spans="1:22" ht="13.5" hidden="1" thickBot="1" x14ac:dyDescent="0.25">
      <c r="A65" s="30">
        <v>10801</v>
      </c>
      <c r="B65" s="34" t="s">
        <v>99</v>
      </c>
      <c r="C65" s="41" t="s">
        <v>33</v>
      </c>
      <c r="D65" s="41" t="s">
        <v>33</v>
      </c>
      <c r="E65" s="41" t="s">
        <v>33</v>
      </c>
      <c r="F65" s="23">
        <v>48</v>
      </c>
      <c r="G65" s="23">
        <v>31.747199999999999</v>
      </c>
      <c r="H65" s="12">
        <v>292811</v>
      </c>
      <c r="I65" s="41" t="s">
        <v>33</v>
      </c>
      <c r="J65" s="41" t="s">
        <v>33</v>
      </c>
      <c r="K65" s="41" t="s">
        <v>33</v>
      </c>
      <c r="L65" s="23" t="s">
        <v>33</v>
      </c>
      <c r="M65" s="23" t="s">
        <v>33</v>
      </c>
      <c r="N65" s="14">
        <v>0</v>
      </c>
      <c r="O65" s="14">
        <v>0</v>
      </c>
      <c r="P65" s="14">
        <v>0</v>
      </c>
      <c r="Q65" s="14">
        <v>0</v>
      </c>
      <c r="R65" s="15">
        <v>0</v>
      </c>
      <c r="S65" s="15">
        <v>0</v>
      </c>
      <c r="T65" s="41">
        <v>0</v>
      </c>
      <c r="U65" s="41">
        <v>0</v>
      </c>
      <c r="V65" s="13">
        <v>292811</v>
      </c>
    </row>
    <row r="66" spans="1:22" ht="13.5" hidden="1" thickBot="1" x14ac:dyDescent="0.25">
      <c r="A66" s="32">
        <v>10807</v>
      </c>
      <c r="B66" s="35" t="s">
        <v>100</v>
      </c>
      <c r="C66" s="42" t="s">
        <v>33</v>
      </c>
      <c r="D66" s="42" t="s">
        <v>33</v>
      </c>
      <c r="E66" s="42" t="s">
        <v>33</v>
      </c>
      <c r="F66" s="19">
        <v>403</v>
      </c>
      <c r="G66" s="19">
        <v>243.77180000000001</v>
      </c>
      <c r="H66" s="18">
        <v>1846864</v>
      </c>
      <c r="I66" s="42" t="s">
        <v>33</v>
      </c>
      <c r="J66" s="42" t="s">
        <v>33</v>
      </c>
      <c r="K66" s="42" t="s">
        <v>33</v>
      </c>
      <c r="L66" s="19">
        <v>38</v>
      </c>
      <c r="M66" s="19">
        <v>21.850100000000001</v>
      </c>
      <c r="N66" s="20">
        <v>209761</v>
      </c>
      <c r="O66" s="21">
        <v>0</v>
      </c>
      <c r="P66" s="21">
        <v>0</v>
      </c>
      <c r="Q66" s="21">
        <v>0</v>
      </c>
      <c r="R66" s="22">
        <v>0</v>
      </c>
      <c r="S66" s="22">
        <v>0</v>
      </c>
      <c r="T66" s="42">
        <v>0</v>
      </c>
      <c r="U66" s="42">
        <v>0</v>
      </c>
      <c r="V66" s="20">
        <v>2056624</v>
      </c>
    </row>
    <row r="67" spans="1:22" ht="13.5" hidden="1" thickBot="1" x14ac:dyDescent="0.25">
      <c r="A67" s="30">
        <v>10808</v>
      </c>
      <c r="B67" s="34" t="s">
        <v>101</v>
      </c>
      <c r="C67" s="41" t="s">
        <v>33</v>
      </c>
      <c r="D67" s="41" t="s">
        <v>33</v>
      </c>
      <c r="E67" s="41" t="s">
        <v>33</v>
      </c>
      <c r="F67" s="23">
        <v>188</v>
      </c>
      <c r="G67" s="23">
        <v>140.09309999999999</v>
      </c>
      <c r="H67" s="12">
        <v>1061373</v>
      </c>
      <c r="I67" s="41" t="s">
        <v>33</v>
      </c>
      <c r="J67" s="41" t="s">
        <v>33</v>
      </c>
      <c r="K67" s="41" t="s">
        <v>33</v>
      </c>
      <c r="L67" s="23">
        <v>19</v>
      </c>
      <c r="M67" s="23">
        <v>12.704700000000001</v>
      </c>
      <c r="N67" s="13">
        <v>121965</v>
      </c>
      <c r="O67" s="14">
        <v>0</v>
      </c>
      <c r="P67" s="14">
        <v>0</v>
      </c>
      <c r="Q67" s="14">
        <v>0</v>
      </c>
      <c r="R67" s="15">
        <v>0</v>
      </c>
      <c r="S67" s="15">
        <v>0</v>
      </c>
      <c r="T67" s="41">
        <v>0</v>
      </c>
      <c r="U67" s="41">
        <v>0</v>
      </c>
      <c r="V67" s="13">
        <v>1183338</v>
      </c>
    </row>
    <row r="68" spans="1:22" ht="13.5" hidden="1" thickBot="1" x14ac:dyDescent="0.25">
      <c r="A68" s="32">
        <v>10809</v>
      </c>
      <c r="B68" s="35" t="s">
        <v>102</v>
      </c>
      <c r="C68" s="42" t="s">
        <v>33</v>
      </c>
      <c r="D68" s="42" t="s">
        <v>33</v>
      </c>
      <c r="E68" s="42" t="s">
        <v>33</v>
      </c>
      <c r="F68" s="19">
        <v>65</v>
      </c>
      <c r="G68" s="19">
        <v>34.019799999999996</v>
      </c>
      <c r="H68" s="18">
        <v>291359</v>
      </c>
      <c r="I68" s="42" t="s">
        <v>33</v>
      </c>
      <c r="J68" s="42" t="s">
        <v>33</v>
      </c>
      <c r="K68" s="42" t="s">
        <v>33</v>
      </c>
      <c r="L68" s="19">
        <v>4</v>
      </c>
      <c r="M68" s="19">
        <v>2.4235000000000002</v>
      </c>
      <c r="N68" s="20">
        <v>23266</v>
      </c>
      <c r="O68" s="21">
        <v>0</v>
      </c>
      <c r="P68" s="21">
        <v>0</v>
      </c>
      <c r="Q68" s="21">
        <v>0</v>
      </c>
      <c r="R68" s="22">
        <v>0</v>
      </c>
      <c r="S68" s="22">
        <v>0</v>
      </c>
      <c r="T68" s="42">
        <v>0</v>
      </c>
      <c r="U68" s="42">
        <v>0</v>
      </c>
      <c r="V68" s="20">
        <v>314625</v>
      </c>
    </row>
    <row r="69" spans="1:22" ht="13.5" hidden="1" thickBot="1" x14ac:dyDescent="0.25">
      <c r="A69" s="30">
        <v>10810</v>
      </c>
      <c r="B69" s="34" t="s">
        <v>103</v>
      </c>
      <c r="C69" s="41" t="s">
        <v>33</v>
      </c>
      <c r="D69" s="41" t="s">
        <v>33</v>
      </c>
      <c r="E69" s="41" t="s">
        <v>33</v>
      </c>
      <c r="F69" s="23">
        <v>61</v>
      </c>
      <c r="G69" s="23">
        <v>26.3582</v>
      </c>
      <c r="H69" s="12">
        <v>243107</v>
      </c>
      <c r="I69" s="41" t="s">
        <v>33</v>
      </c>
      <c r="J69" s="41" t="s">
        <v>33</v>
      </c>
      <c r="K69" s="41" t="s">
        <v>33</v>
      </c>
      <c r="L69" s="23">
        <v>5</v>
      </c>
      <c r="M69" s="23">
        <v>1.506</v>
      </c>
      <c r="N69" s="13">
        <v>14458</v>
      </c>
      <c r="O69" s="14">
        <v>0</v>
      </c>
      <c r="P69" s="14">
        <v>0</v>
      </c>
      <c r="Q69" s="14">
        <v>0</v>
      </c>
      <c r="R69" s="15">
        <v>0</v>
      </c>
      <c r="S69" s="15">
        <v>0</v>
      </c>
      <c r="T69" s="41">
        <v>0</v>
      </c>
      <c r="U69" s="41">
        <v>0</v>
      </c>
      <c r="V69" s="13">
        <v>257565</v>
      </c>
    </row>
    <row r="70" spans="1:22" ht="13.5" hidden="1" thickBot="1" x14ac:dyDescent="0.25">
      <c r="A70" s="32">
        <v>10811</v>
      </c>
      <c r="B70" s="35" t="s">
        <v>104</v>
      </c>
      <c r="C70" s="42" t="s">
        <v>33</v>
      </c>
      <c r="D70" s="42" t="s">
        <v>33</v>
      </c>
      <c r="E70" s="42" t="s">
        <v>33</v>
      </c>
      <c r="F70" s="19">
        <v>149</v>
      </c>
      <c r="G70" s="19">
        <v>82.670900000000003</v>
      </c>
      <c r="H70" s="18">
        <v>708027</v>
      </c>
      <c r="I70" s="42" t="s">
        <v>33</v>
      </c>
      <c r="J70" s="42" t="s">
        <v>33</v>
      </c>
      <c r="K70" s="42" t="s">
        <v>33</v>
      </c>
      <c r="L70" s="19">
        <v>2</v>
      </c>
      <c r="M70" s="19">
        <v>0.86019999999999996</v>
      </c>
      <c r="N70" s="20">
        <v>8258</v>
      </c>
      <c r="O70" s="21">
        <v>0</v>
      </c>
      <c r="P70" s="21">
        <v>0</v>
      </c>
      <c r="Q70" s="21">
        <v>0</v>
      </c>
      <c r="R70" s="22">
        <v>0</v>
      </c>
      <c r="S70" s="22">
        <v>0</v>
      </c>
      <c r="T70" s="42">
        <v>0</v>
      </c>
      <c r="U70" s="42">
        <v>0</v>
      </c>
      <c r="V70" s="20">
        <v>716284</v>
      </c>
    </row>
    <row r="71" spans="1:22" ht="13.5" hidden="1" thickBot="1" x14ac:dyDescent="0.25">
      <c r="A71" s="30">
        <v>10812</v>
      </c>
      <c r="B71" s="34" t="s">
        <v>105</v>
      </c>
      <c r="C71" s="41">
        <v>23</v>
      </c>
      <c r="D71" s="41">
        <v>13.7029</v>
      </c>
      <c r="E71" s="37">
        <v>104704</v>
      </c>
      <c r="F71" s="23">
        <v>61</v>
      </c>
      <c r="G71" s="23">
        <v>33.451300000000003</v>
      </c>
      <c r="H71" s="12">
        <v>308528</v>
      </c>
      <c r="I71" s="41" t="s">
        <v>33</v>
      </c>
      <c r="J71" s="41" t="s">
        <v>33</v>
      </c>
      <c r="K71" s="41" t="s">
        <v>33</v>
      </c>
      <c r="L71" s="23">
        <v>1</v>
      </c>
      <c r="M71" s="23">
        <v>0.5655</v>
      </c>
      <c r="N71" s="13">
        <v>5429</v>
      </c>
      <c r="O71" s="14">
        <v>0</v>
      </c>
      <c r="P71" s="14">
        <v>0</v>
      </c>
      <c r="Q71" s="14">
        <v>0</v>
      </c>
      <c r="R71" s="15">
        <v>0</v>
      </c>
      <c r="S71" s="15">
        <v>0</v>
      </c>
      <c r="T71" s="37">
        <v>104704</v>
      </c>
      <c r="U71" s="41">
        <v>0</v>
      </c>
      <c r="V71" s="13">
        <v>313957</v>
      </c>
    </row>
    <row r="72" spans="1:22" ht="13.5" hidden="1" thickBot="1" x14ac:dyDescent="0.25">
      <c r="A72" s="32">
        <v>10813</v>
      </c>
      <c r="B72" s="35" t="s">
        <v>106</v>
      </c>
      <c r="C72" s="42" t="s">
        <v>33</v>
      </c>
      <c r="D72" s="42" t="s">
        <v>33</v>
      </c>
      <c r="E72" s="42" t="s">
        <v>33</v>
      </c>
      <c r="F72" s="19">
        <v>66</v>
      </c>
      <c r="G72" s="19">
        <v>41.005899999999997</v>
      </c>
      <c r="H72" s="18">
        <v>378206</v>
      </c>
      <c r="I72" s="42" t="s">
        <v>33</v>
      </c>
      <c r="J72" s="42" t="s">
        <v>33</v>
      </c>
      <c r="K72" s="42" t="s">
        <v>33</v>
      </c>
      <c r="L72" s="19">
        <v>6</v>
      </c>
      <c r="M72" s="19">
        <v>2.2464</v>
      </c>
      <c r="N72" s="20">
        <v>21565</v>
      </c>
      <c r="O72" s="21">
        <v>0</v>
      </c>
      <c r="P72" s="21">
        <v>0</v>
      </c>
      <c r="Q72" s="21">
        <v>0</v>
      </c>
      <c r="R72" s="22">
        <v>0</v>
      </c>
      <c r="S72" s="22">
        <v>0</v>
      </c>
      <c r="T72" s="42">
        <v>0</v>
      </c>
      <c r="U72" s="42">
        <v>0</v>
      </c>
      <c r="V72" s="20">
        <v>399771</v>
      </c>
    </row>
    <row r="73" spans="1:22" ht="13.5" hidden="1" thickBot="1" x14ac:dyDescent="0.25">
      <c r="A73" s="30">
        <v>10814</v>
      </c>
      <c r="B73" s="34" t="s">
        <v>107</v>
      </c>
      <c r="C73" s="41">
        <v>1</v>
      </c>
      <c r="D73" s="41">
        <v>0.84389999999999998</v>
      </c>
      <c r="E73" s="37">
        <v>6448</v>
      </c>
      <c r="F73" s="23">
        <v>120</v>
      </c>
      <c r="G73" s="23">
        <v>80.516199999999998</v>
      </c>
      <c r="H73" s="12">
        <v>716095</v>
      </c>
      <c r="I73" s="41" t="s">
        <v>33</v>
      </c>
      <c r="J73" s="41" t="s">
        <v>33</v>
      </c>
      <c r="K73" s="41" t="s">
        <v>33</v>
      </c>
      <c r="L73" s="23">
        <v>6</v>
      </c>
      <c r="M73" s="23">
        <v>4.7458999999999998</v>
      </c>
      <c r="N73" s="13">
        <v>45561</v>
      </c>
      <c r="O73" s="14">
        <v>0</v>
      </c>
      <c r="P73" s="14">
        <v>0</v>
      </c>
      <c r="Q73" s="14">
        <v>0</v>
      </c>
      <c r="R73" s="15">
        <v>0</v>
      </c>
      <c r="S73" s="15">
        <v>0</v>
      </c>
      <c r="T73" s="37">
        <v>6448</v>
      </c>
      <c r="U73" s="41">
        <v>0</v>
      </c>
      <c r="V73" s="13">
        <v>761656</v>
      </c>
    </row>
    <row r="74" spans="1:22" ht="13.5" hidden="1" thickBot="1" x14ac:dyDescent="0.25">
      <c r="A74" s="32">
        <v>10815</v>
      </c>
      <c r="B74" s="35" t="s">
        <v>108</v>
      </c>
      <c r="C74" s="42" t="s">
        <v>33</v>
      </c>
      <c r="D74" s="42" t="s">
        <v>33</v>
      </c>
      <c r="E74" s="42" t="s">
        <v>33</v>
      </c>
      <c r="F74" s="19">
        <v>144</v>
      </c>
      <c r="G74" s="19">
        <v>94.375</v>
      </c>
      <c r="H74" s="18">
        <v>746091</v>
      </c>
      <c r="I74" s="42" t="s">
        <v>33</v>
      </c>
      <c r="J74" s="42" t="s">
        <v>33</v>
      </c>
      <c r="K74" s="42" t="s">
        <v>33</v>
      </c>
      <c r="L74" s="19">
        <v>41</v>
      </c>
      <c r="M74" s="19">
        <v>19.597300000000001</v>
      </c>
      <c r="N74" s="20">
        <v>188134</v>
      </c>
      <c r="O74" s="21">
        <v>0</v>
      </c>
      <c r="P74" s="21">
        <v>0</v>
      </c>
      <c r="Q74" s="21">
        <v>0</v>
      </c>
      <c r="R74" s="22">
        <v>0</v>
      </c>
      <c r="S74" s="22">
        <v>0</v>
      </c>
      <c r="T74" s="42">
        <v>0</v>
      </c>
      <c r="U74" s="42">
        <v>0</v>
      </c>
      <c r="V74" s="20">
        <v>934225</v>
      </c>
    </row>
    <row r="75" spans="1:22" ht="13.5" hidden="1" thickBot="1" x14ac:dyDescent="0.25">
      <c r="A75" s="30">
        <v>10816</v>
      </c>
      <c r="B75" s="34" t="s">
        <v>109</v>
      </c>
      <c r="C75" s="41" t="s">
        <v>33</v>
      </c>
      <c r="D75" s="41" t="s">
        <v>33</v>
      </c>
      <c r="E75" s="41" t="s">
        <v>33</v>
      </c>
      <c r="F75" s="23">
        <v>170</v>
      </c>
      <c r="G75" s="23">
        <v>82.887500000000003</v>
      </c>
      <c r="H75" s="12">
        <v>737185</v>
      </c>
      <c r="I75" s="41" t="s">
        <v>33</v>
      </c>
      <c r="J75" s="41" t="s">
        <v>33</v>
      </c>
      <c r="K75" s="41" t="s">
        <v>33</v>
      </c>
      <c r="L75" s="23">
        <v>16</v>
      </c>
      <c r="M75" s="23">
        <v>6.6844999999999999</v>
      </c>
      <c r="N75" s="13">
        <v>64171</v>
      </c>
      <c r="O75" s="14">
        <v>0</v>
      </c>
      <c r="P75" s="14">
        <v>0</v>
      </c>
      <c r="Q75" s="14">
        <v>0</v>
      </c>
      <c r="R75" s="15">
        <v>0</v>
      </c>
      <c r="S75" s="15">
        <v>0</v>
      </c>
      <c r="T75" s="41">
        <v>0</v>
      </c>
      <c r="U75" s="41">
        <v>0</v>
      </c>
      <c r="V75" s="13">
        <v>801356</v>
      </c>
    </row>
    <row r="76" spans="1:22" ht="13.5" hidden="1" thickBot="1" x14ac:dyDescent="0.25">
      <c r="A76" s="32">
        <v>10863</v>
      </c>
      <c r="B76" s="35" t="s">
        <v>110</v>
      </c>
      <c r="C76" s="42" t="s">
        <v>33</v>
      </c>
      <c r="D76" s="42" t="s">
        <v>33</v>
      </c>
      <c r="E76" s="42" t="s">
        <v>33</v>
      </c>
      <c r="F76" s="19">
        <v>65</v>
      </c>
      <c r="G76" s="19">
        <v>42.6417</v>
      </c>
      <c r="H76" s="18">
        <v>421385</v>
      </c>
      <c r="I76" s="42" t="s">
        <v>33</v>
      </c>
      <c r="J76" s="42" t="s">
        <v>33</v>
      </c>
      <c r="K76" s="42" t="s">
        <v>33</v>
      </c>
      <c r="L76" s="19">
        <v>3</v>
      </c>
      <c r="M76" s="19">
        <v>0.75</v>
      </c>
      <c r="N76" s="20">
        <v>7200</v>
      </c>
      <c r="O76" s="21">
        <v>0</v>
      </c>
      <c r="P76" s="21">
        <v>0</v>
      </c>
      <c r="Q76" s="21">
        <v>0</v>
      </c>
      <c r="R76" s="22">
        <v>0</v>
      </c>
      <c r="S76" s="22">
        <v>0</v>
      </c>
      <c r="T76" s="42">
        <v>0</v>
      </c>
      <c r="U76" s="39">
        <v>2695</v>
      </c>
      <c r="V76" s="20">
        <v>428585</v>
      </c>
    </row>
    <row r="77" spans="1:22" ht="13.5" hidden="1" thickBot="1" x14ac:dyDescent="0.25">
      <c r="A77" s="30">
        <v>10864</v>
      </c>
      <c r="B77" s="34" t="s">
        <v>111</v>
      </c>
      <c r="C77" s="41">
        <v>1</v>
      </c>
      <c r="D77" s="41">
        <v>0.2225</v>
      </c>
      <c r="E77" s="37">
        <v>1700</v>
      </c>
      <c r="F77" s="23">
        <v>374</v>
      </c>
      <c r="G77" s="23">
        <v>178.30410000000001</v>
      </c>
      <c r="H77" s="12">
        <v>1350867</v>
      </c>
      <c r="I77" s="41" t="s">
        <v>33</v>
      </c>
      <c r="J77" s="41" t="s">
        <v>33</v>
      </c>
      <c r="K77" s="41" t="s">
        <v>33</v>
      </c>
      <c r="L77" s="23">
        <v>19</v>
      </c>
      <c r="M77" s="23">
        <v>7.2972000000000001</v>
      </c>
      <c r="N77" s="13">
        <v>70053</v>
      </c>
      <c r="O77" s="14">
        <v>0</v>
      </c>
      <c r="P77" s="14">
        <v>0</v>
      </c>
      <c r="Q77" s="14">
        <v>0</v>
      </c>
      <c r="R77" s="15">
        <v>0</v>
      </c>
      <c r="S77" s="15">
        <v>0</v>
      </c>
      <c r="T77" s="37">
        <v>1700</v>
      </c>
      <c r="U77" s="41">
        <v>0</v>
      </c>
      <c r="V77" s="13">
        <v>1420920</v>
      </c>
    </row>
    <row r="78" spans="1:22" ht="13.5" hidden="1" thickBot="1" x14ac:dyDescent="0.25">
      <c r="A78" s="32">
        <v>10865</v>
      </c>
      <c r="B78" s="35" t="s">
        <v>112</v>
      </c>
      <c r="C78" s="42" t="s">
        <v>33</v>
      </c>
      <c r="D78" s="42" t="s">
        <v>33</v>
      </c>
      <c r="E78" s="42" t="s">
        <v>33</v>
      </c>
      <c r="F78" s="19">
        <v>219</v>
      </c>
      <c r="G78" s="19">
        <v>123.64490000000001</v>
      </c>
      <c r="H78" s="18">
        <v>1058944</v>
      </c>
      <c r="I78" s="42" t="s">
        <v>33</v>
      </c>
      <c r="J78" s="42" t="s">
        <v>33</v>
      </c>
      <c r="K78" s="42" t="s">
        <v>33</v>
      </c>
      <c r="L78" s="19">
        <v>4</v>
      </c>
      <c r="M78" s="19">
        <v>2.1392000000000002</v>
      </c>
      <c r="N78" s="20">
        <v>20536</v>
      </c>
      <c r="O78" s="21">
        <v>0</v>
      </c>
      <c r="P78" s="21">
        <v>0</v>
      </c>
      <c r="Q78" s="21">
        <v>0</v>
      </c>
      <c r="R78" s="22">
        <v>0</v>
      </c>
      <c r="S78" s="22">
        <v>0</v>
      </c>
      <c r="T78" s="42">
        <v>0</v>
      </c>
      <c r="U78" s="42">
        <v>0</v>
      </c>
      <c r="V78" s="20">
        <v>1079481</v>
      </c>
    </row>
    <row r="79" spans="1:22" ht="13.5" hidden="1" thickBot="1" x14ac:dyDescent="0.25">
      <c r="A79" s="30">
        <v>11484</v>
      </c>
      <c r="B79" s="34" t="s">
        <v>113</v>
      </c>
      <c r="C79" s="41" t="s">
        <v>33</v>
      </c>
      <c r="D79" s="41" t="s">
        <v>33</v>
      </c>
      <c r="E79" s="41" t="s">
        <v>33</v>
      </c>
      <c r="F79" s="23">
        <v>119</v>
      </c>
      <c r="G79" s="23">
        <v>110.8032</v>
      </c>
      <c r="H79" s="12">
        <v>846647</v>
      </c>
      <c r="I79" s="41" t="s">
        <v>33</v>
      </c>
      <c r="J79" s="41" t="s">
        <v>33</v>
      </c>
      <c r="K79" s="41" t="s">
        <v>33</v>
      </c>
      <c r="L79" s="23">
        <v>15</v>
      </c>
      <c r="M79" s="23">
        <v>20.922999999999998</v>
      </c>
      <c r="N79" s="13">
        <v>200861</v>
      </c>
      <c r="O79" s="14">
        <v>0</v>
      </c>
      <c r="P79" s="13">
        <v>6500</v>
      </c>
      <c r="Q79" s="14">
        <v>0</v>
      </c>
      <c r="R79" s="15">
        <v>0</v>
      </c>
      <c r="S79" s="15">
        <v>0</v>
      </c>
      <c r="T79" s="41">
        <v>0</v>
      </c>
      <c r="U79" s="41">
        <v>0</v>
      </c>
      <c r="V79" s="13">
        <v>1054008</v>
      </c>
    </row>
    <row r="80" spans="1:22" ht="13.5" hidden="1" thickBot="1" x14ac:dyDescent="0.25">
      <c r="A80" s="32">
        <v>11485</v>
      </c>
      <c r="B80" s="35" t="s">
        <v>114</v>
      </c>
      <c r="C80" s="42" t="s">
        <v>33</v>
      </c>
      <c r="D80" s="42" t="s">
        <v>33</v>
      </c>
      <c r="E80" s="42" t="s">
        <v>33</v>
      </c>
      <c r="F80" s="19">
        <v>9</v>
      </c>
      <c r="G80" s="19">
        <v>3.4740000000000002</v>
      </c>
      <c r="H80" s="18">
        <v>26545</v>
      </c>
      <c r="I80" s="42" t="s">
        <v>33</v>
      </c>
      <c r="J80" s="42" t="s">
        <v>33</v>
      </c>
      <c r="K80" s="42" t="s">
        <v>33</v>
      </c>
      <c r="L80" s="19">
        <v>4</v>
      </c>
      <c r="M80" s="19">
        <v>1.9776</v>
      </c>
      <c r="N80" s="20">
        <v>18985</v>
      </c>
      <c r="O80" s="21">
        <v>0</v>
      </c>
      <c r="P80" s="21">
        <v>0</v>
      </c>
      <c r="Q80" s="21">
        <v>0</v>
      </c>
      <c r="R80" s="22">
        <v>0</v>
      </c>
      <c r="S80" s="22">
        <v>0</v>
      </c>
      <c r="T80" s="42">
        <v>0</v>
      </c>
      <c r="U80" s="42">
        <v>0</v>
      </c>
      <c r="V80" s="20">
        <v>45530</v>
      </c>
    </row>
    <row r="81" spans="1:22" ht="13.5" hidden="1" thickBot="1" x14ac:dyDescent="0.25">
      <c r="A81" s="30">
        <v>11491</v>
      </c>
      <c r="B81" s="34" t="s">
        <v>115</v>
      </c>
      <c r="C81" s="41" t="s">
        <v>33</v>
      </c>
      <c r="D81" s="41" t="s">
        <v>33</v>
      </c>
      <c r="E81" s="41" t="s">
        <v>33</v>
      </c>
      <c r="F81" s="23">
        <v>24</v>
      </c>
      <c r="G81" s="23">
        <v>14.4405</v>
      </c>
      <c r="H81" s="12">
        <v>110340</v>
      </c>
      <c r="I81" s="41" t="s">
        <v>33</v>
      </c>
      <c r="J81" s="41" t="s">
        <v>33</v>
      </c>
      <c r="K81" s="41" t="s">
        <v>33</v>
      </c>
      <c r="L81" s="23">
        <v>2</v>
      </c>
      <c r="M81" s="23">
        <v>1.3571</v>
      </c>
      <c r="N81" s="13">
        <v>13028</v>
      </c>
      <c r="O81" s="14">
        <v>0</v>
      </c>
      <c r="P81" s="14">
        <v>0</v>
      </c>
      <c r="Q81" s="14">
        <v>0</v>
      </c>
      <c r="R81" s="15">
        <v>0</v>
      </c>
      <c r="S81" s="15">
        <v>0</v>
      </c>
      <c r="T81" s="41">
        <v>0</v>
      </c>
      <c r="U81" s="41">
        <v>0</v>
      </c>
      <c r="V81" s="13">
        <v>123368</v>
      </c>
    </row>
    <row r="82" spans="1:22" ht="13.5" hidden="1" thickBot="1" x14ac:dyDescent="0.25">
      <c r="A82" s="30">
        <v>11789</v>
      </c>
      <c r="B82" s="34" t="s">
        <v>116</v>
      </c>
      <c r="C82" s="41" t="s">
        <v>33</v>
      </c>
      <c r="D82" s="41" t="s">
        <v>33</v>
      </c>
      <c r="E82" s="41" t="s">
        <v>33</v>
      </c>
      <c r="F82" s="23">
        <v>46</v>
      </c>
      <c r="G82" s="23">
        <v>311.77760000000001</v>
      </c>
      <c r="H82" s="12">
        <v>2382293</v>
      </c>
      <c r="I82" s="41" t="s">
        <v>33</v>
      </c>
      <c r="J82" s="41" t="s">
        <v>33</v>
      </c>
      <c r="K82" s="41" t="s">
        <v>33</v>
      </c>
      <c r="L82" s="23">
        <v>4</v>
      </c>
      <c r="M82" s="23">
        <v>18.208300000000001</v>
      </c>
      <c r="N82" s="13">
        <v>174800</v>
      </c>
      <c r="O82" s="14">
        <v>0</v>
      </c>
      <c r="P82" s="14">
        <v>0</v>
      </c>
      <c r="Q82" s="14">
        <v>0</v>
      </c>
      <c r="R82" s="15">
        <v>0</v>
      </c>
      <c r="S82" s="15">
        <v>0</v>
      </c>
      <c r="T82" s="41">
        <v>0</v>
      </c>
      <c r="U82" s="41">
        <v>0</v>
      </c>
      <c r="V82" s="13">
        <v>2557092</v>
      </c>
    </row>
    <row r="83" spans="1:22" ht="13.5" hidden="1" thickBot="1" x14ac:dyDescent="0.25">
      <c r="A83" s="32">
        <v>11806</v>
      </c>
      <c r="B83" s="35" t="s">
        <v>117</v>
      </c>
      <c r="C83" s="42" t="s">
        <v>33</v>
      </c>
      <c r="D83" s="42" t="s">
        <v>33</v>
      </c>
      <c r="E83" s="42" t="s">
        <v>33</v>
      </c>
      <c r="F83" s="19">
        <v>50</v>
      </c>
      <c r="G83" s="19">
        <v>281.1925</v>
      </c>
      <c r="H83" s="18">
        <v>2148592</v>
      </c>
      <c r="I83" s="42" t="s">
        <v>33</v>
      </c>
      <c r="J83" s="42" t="s">
        <v>33</v>
      </c>
      <c r="K83" s="42" t="s">
        <v>33</v>
      </c>
      <c r="L83" s="19">
        <v>1</v>
      </c>
      <c r="M83" s="19">
        <v>10.1568</v>
      </c>
      <c r="N83" s="20">
        <v>97505</v>
      </c>
      <c r="O83" s="21">
        <v>0</v>
      </c>
      <c r="P83" s="21">
        <v>0</v>
      </c>
      <c r="Q83" s="21">
        <v>0</v>
      </c>
      <c r="R83" s="22">
        <v>0</v>
      </c>
      <c r="S83" s="22">
        <v>0</v>
      </c>
      <c r="T83" s="42">
        <v>0</v>
      </c>
      <c r="U83" s="42">
        <v>0</v>
      </c>
      <c r="V83" s="20">
        <v>2246097</v>
      </c>
    </row>
    <row r="84" spans="1:22" ht="13.5" hidden="1" thickBot="1" x14ac:dyDescent="0.25">
      <c r="A84" s="30">
        <v>12256</v>
      </c>
      <c r="B84" s="34" t="s">
        <v>118</v>
      </c>
      <c r="C84" s="41" t="s">
        <v>33</v>
      </c>
      <c r="D84" s="41" t="s">
        <v>33</v>
      </c>
      <c r="E84" s="41" t="s">
        <v>33</v>
      </c>
      <c r="F84" s="23">
        <v>221</v>
      </c>
      <c r="G84" s="11">
        <v>1152.1487</v>
      </c>
      <c r="H84" s="12">
        <v>8803568</v>
      </c>
      <c r="I84" s="41" t="s">
        <v>33</v>
      </c>
      <c r="J84" s="41" t="s">
        <v>33</v>
      </c>
      <c r="K84" s="41" t="s">
        <v>33</v>
      </c>
      <c r="L84" s="23">
        <v>208</v>
      </c>
      <c r="M84" s="11">
        <v>1123.0863999999999</v>
      </c>
      <c r="N84" s="13">
        <v>10781629</v>
      </c>
      <c r="O84" s="14">
        <v>0</v>
      </c>
      <c r="P84" s="14">
        <v>0</v>
      </c>
      <c r="Q84" s="14">
        <v>0</v>
      </c>
      <c r="R84" s="15">
        <v>0</v>
      </c>
      <c r="S84" s="15">
        <v>0</v>
      </c>
      <c r="T84" s="41">
        <v>0</v>
      </c>
      <c r="U84" s="41">
        <v>0</v>
      </c>
      <c r="V84" s="13">
        <v>19585198</v>
      </c>
    </row>
    <row r="85" spans="1:22" ht="13.5" hidden="1" thickBot="1" x14ac:dyDescent="0.25">
      <c r="A85" s="32">
        <v>12257</v>
      </c>
      <c r="B85" s="35" t="s">
        <v>119</v>
      </c>
      <c r="C85" s="42" t="s">
        <v>33</v>
      </c>
      <c r="D85" s="42" t="s">
        <v>33</v>
      </c>
      <c r="E85" s="42" t="s">
        <v>33</v>
      </c>
      <c r="F85" s="19">
        <v>76</v>
      </c>
      <c r="G85" s="19">
        <v>42.513800000000003</v>
      </c>
      <c r="H85" s="18">
        <v>324848</v>
      </c>
      <c r="I85" s="42" t="s">
        <v>33</v>
      </c>
      <c r="J85" s="42" t="s">
        <v>33</v>
      </c>
      <c r="K85" s="42" t="s">
        <v>33</v>
      </c>
      <c r="L85" s="19">
        <v>41</v>
      </c>
      <c r="M85" s="19">
        <v>55.115200000000002</v>
      </c>
      <c r="N85" s="20">
        <v>529106</v>
      </c>
      <c r="O85" s="20">
        <v>312130</v>
      </c>
      <c r="P85" s="21">
        <v>0</v>
      </c>
      <c r="Q85" s="21">
        <v>0</v>
      </c>
      <c r="R85" s="22">
        <v>0</v>
      </c>
      <c r="S85" s="22">
        <v>0</v>
      </c>
      <c r="T85" s="42">
        <v>0</v>
      </c>
      <c r="U85" s="39">
        <v>2019</v>
      </c>
      <c r="V85" s="20">
        <v>1166084</v>
      </c>
    </row>
    <row r="86" spans="1:22" ht="13.5" hidden="1" thickBot="1" x14ac:dyDescent="0.25">
      <c r="A86" s="30">
        <v>12258</v>
      </c>
      <c r="B86" s="34" t="s">
        <v>120</v>
      </c>
      <c r="C86" s="41" t="s">
        <v>33</v>
      </c>
      <c r="D86" s="41" t="s">
        <v>33</v>
      </c>
      <c r="E86" s="41" t="s">
        <v>33</v>
      </c>
      <c r="F86" s="23">
        <v>6</v>
      </c>
      <c r="G86" s="23">
        <v>10.9459</v>
      </c>
      <c r="H86" s="12">
        <v>83638</v>
      </c>
      <c r="I86" s="41" t="s">
        <v>33</v>
      </c>
      <c r="J86" s="41" t="s">
        <v>33</v>
      </c>
      <c r="K86" s="41" t="s">
        <v>33</v>
      </c>
      <c r="L86" s="23">
        <v>13</v>
      </c>
      <c r="M86" s="23">
        <v>20.069099999999999</v>
      </c>
      <c r="N86" s="13">
        <v>192663</v>
      </c>
      <c r="O86" s="14">
        <v>0</v>
      </c>
      <c r="P86" s="14">
        <v>0</v>
      </c>
      <c r="Q86" s="14">
        <v>0</v>
      </c>
      <c r="R86" s="15">
        <v>0</v>
      </c>
      <c r="S86" s="15">
        <v>0</v>
      </c>
      <c r="T86" s="41">
        <v>0</v>
      </c>
      <c r="U86" s="41">
        <v>0</v>
      </c>
      <c r="V86" s="13">
        <v>276301</v>
      </c>
    </row>
    <row r="87" spans="1:22" ht="13.5" hidden="1" thickBot="1" x14ac:dyDescent="0.25">
      <c r="A87" s="32">
        <v>12260</v>
      </c>
      <c r="B87" s="35" t="s">
        <v>121</v>
      </c>
      <c r="C87" s="42" t="s">
        <v>33</v>
      </c>
      <c r="D87" s="42" t="s">
        <v>33</v>
      </c>
      <c r="E87" s="42" t="s">
        <v>33</v>
      </c>
      <c r="F87" s="19">
        <v>119</v>
      </c>
      <c r="G87" s="19">
        <v>221.178</v>
      </c>
      <c r="H87" s="18">
        <v>1690021</v>
      </c>
      <c r="I87" s="42" t="s">
        <v>33</v>
      </c>
      <c r="J87" s="42" t="s">
        <v>33</v>
      </c>
      <c r="K87" s="42" t="s">
        <v>33</v>
      </c>
      <c r="L87" s="19">
        <v>171</v>
      </c>
      <c r="M87" s="19">
        <v>297.79700000000003</v>
      </c>
      <c r="N87" s="20">
        <v>2858851</v>
      </c>
      <c r="O87" s="21">
        <v>0</v>
      </c>
      <c r="P87" s="21">
        <v>0</v>
      </c>
      <c r="Q87" s="21">
        <v>0</v>
      </c>
      <c r="R87" s="22">
        <v>0</v>
      </c>
      <c r="S87" s="22">
        <v>0</v>
      </c>
      <c r="T87" s="42">
        <v>0</v>
      </c>
      <c r="U87" s="42">
        <v>0</v>
      </c>
      <c r="V87" s="20">
        <v>4548872</v>
      </c>
    </row>
    <row r="88" spans="1:22" ht="13.5" hidden="1" thickBot="1" x14ac:dyDescent="0.25">
      <c r="A88" s="30">
        <v>12262</v>
      </c>
      <c r="B88" s="34" t="s">
        <v>122</v>
      </c>
      <c r="C88" s="41" t="s">
        <v>33</v>
      </c>
      <c r="D88" s="41" t="s">
        <v>33</v>
      </c>
      <c r="E88" s="41" t="s">
        <v>33</v>
      </c>
      <c r="F88" s="23">
        <v>35</v>
      </c>
      <c r="G88" s="23">
        <v>50.230400000000003</v>
      </c>
      <c r="H88" s="12">
        <v>383810</v>
      </c>
      <c r="I88" s="41" t="s">
        <v>33</v>
      </c>
      <c r="J88" s="41" t="s">
        <v>33</v>
      </c>
      <c r="K88" s="41" t="s">
        <v>33</v>
      </c>
      <c r="L88" s="23">
        <v>89</v>
      </c>
      <c r="M88" s="23">
        <v>115.6566</v>
      </c>
      <c r="N88" s="13">
        <v>1110303</v>
      </c>
      <c r="O88" s="14">
        <v>0</v>
      </c>
      <c r="P88" s="14">
        <v>0</v>
      </c>
      <c r="Q88" s="14">
        <v>0</v>
      </c>
      <c r="R88" s="15">
        <v>0</v>
      </c>
      <c r="S88" s="15">
        <v>0</v>
      </c>
      <c r="T88" s="41">
        <v>0</v>
      </c>
      <c r="U88" s="41">
        <v>0</v>
      </c>
      <c r="V88" s="13">
        <v>1494114</v>
      </c>
    </row>
    <row r="89" spans="1:22" ht="13.5" hidden="1" thickBot="1" x14ac:dyDescent="0.25">
      <c r="A89" s="32">
        <v>13778</v>
      </c>
      <c r="B89" s="35" t="s">
        <v>123</v>
      </c>
      <c r="C89" s="42" t="s">
        <v>33</v>
      </c>
      <c r="D89" s="42" t="s">
        <v>33</v>
      </c>
      <c r="E89" s="42" t="s">
        <v>33</v>
      </c>
      <c r="F89" s="19">
        <v>589</v>
      </c>
      <c r="G89" s="17">
        <v>1986.6386</v>
      </c>
      <c r="H89" s="18">
        <v>15179906</v>
      </c>
      <c r="I89" s="42" t="s">
        <v>33</v>
      </c>
      <c r="J89" s="42" t="s">
        <v>33</v>
      </c>
      <c r="K89" s="42" t="s">
        <v>33</v>
      </c>
      <c r="L89" s="19">
        <v>185</v>
      </c>
      <c r="M89" s="19">
        <v>577.63649999999996</v>
      </c>
      <c r="N89" s="20">
        <v>5545311</v>
      </c>
      <c r="O89" s="20">
        <v>760775</v>
      </c>
      <c r="P89" s="20">
        <v>26000</v>
      </c>
      <c r="Q89" s="21">
        <v>0</v>
      </c>
      <c r="R89" s="22">
        <v>0</v>
      </c>
      <c r="S89" s="22">
        <v>0</v>
      </c>
      <c r="T89" s="42">
        <v>0</v>
      </c>
      <c r="U89" s="39">
        <v>203883</v>
      </c>
      <c r="V89" s="20">
        <v>21511992</v>
      </c>
    </row>
    <row r="90" spans="1:22" ht="13.5" hidden="1" thickBot="1" x14ac:dyDescent="0.25">
      <c r="A90" s="30">
        <v>13815</v>
      </c>
      <c r="B90" s="34" t="s">
        <v>124</v>
      </c>
      <c r="C90" s="41" t="s">
        <v>33</v>
      </c>
      <c r="D90" s="41" t="s">
        <v>33</v>
      </c>
      <c r="E90" s="41" t="s">
        <v>33</v>
      </c>
      <c r="F90" s="23">
        <v>494</v>
      </c>
      <c r="G90" s="23">
        <v>725.9873</v>
      </c>
      <c r="H90" s="12">
        <v>5547269</v>
      </c>
      <c r="I90" s="41" t="s">
        <v>33</v>
      </c>
      <c r="J90" s="41" t="s">
        <v>33</v>
      </c>
      <c r="K90" s="41" t="s">
        <v>33</v>
      </c>
      <c r="L90" s="23">
        <v>69</v>
      </c>
      <c r="M90" s="23">
        <v>96.707400000000007</v>
      </c>
      <c r="N90" s="13">
        <v>928391</v>
      </c>
      <c r="O90" s="13">
        <v>393891</v>
      </c>
      <c r="P90" s="14">
        <v>0</v>
      </c>
      <c r="Q90" s="14">
        <v>0</v>
      </c>
      <c r="R90" s="15">
        <v>0</v>
      </c>
      <c r="S90" s="15">
        <v>0</v>
      </c>
      <c r="T90" s="41">
        <v>0</v>
      </c>
      <c r="U90" s="37">
        <v>106905</v>
      </c>
      <c r="V90" s="13">
        <v>6869552</v>
      </c>
    </row>
    <row r="91" spans="1:22" ht="13.5" hidden="1" thickBot="1" x14ac:dyDescent="0.25">
      <c r="A91" s="32">
        <v>14199</v>
      </c>
      <c r="B91" s="35" t="s">
        <v>125</v>
      </c>
      <c r="C91" s="42" t="s">
        <v>33</v>
      </c>
      <c r="D91" s="42" t="s">
        <v>33</v>
      </c>
      <c r="E91" s="42" t="s">
        <v>33</v>
      </c>
      <c r="F91" s="19">
        <v>107</v>
      </c>
      <c r="G91" s="19">
        <v>302.0292</v>
      </c>
      <c r="H91" s="18">
        <v>2307805</v>
      </c>
      <c r="I91" s="42" t="s">
        <v>33</v>
      </c>
      <c r="J91" s="42" t="s">
        <v>33</v>
      </c>
      <c r="K91" s="42" t="s">
        <v>33</v>
      </c>
      <c r="L91" s="19">
        <v>140</v>
      </c>
      <c r="M91" s="19">
        <v>419.39830000000001</v>
      </c>
      <c r="N91" s="20">
        <v>4026223</v>
      </c>
      <c r="O91" s="21">
        <v>0</v>
      </c>
      <c r="P91" s="21">
        <v>0</v>
      </c>
      <c r="Q91" s="21">
        <v>0</v>
      </c>
      <c r="R91" s="22">
        <v>0</v>
      </c>
      <c r="S91" s="22">
        <v>0</v>
      </c>
      <c r="T91" s="42">
        <v>0</v>
      </c>
      <c r="U91" s="42">
        <v>0</v>
      </c>
      <c r="V91" s="20">
        <v>6334029</v>
      </c>
    </row>
    <row r="92" spans="1:22" ht="13.5" hidden="1" thickBot="1" x14ac:dyDescent="0.25">
      <c r="A92" s="30">
        <v>14588</v>
      </c>
      <c r="B92" s="34" t="s">
        <v>127</v>
      </c>
      <c r="C92" s="41" t="s">
        <v>33</v>
      </c>
      <c r="D92" s="41" t="s">
        <v>33</v>
      </c>
      <c r="E92" s="41" t="s">
        <v>33</v>
      </c>
      <c r="F92" s="23">
        <v>9</v>
      </c>
      <c r="G92" s="23">
        <v>36.192300000000003</v>
      </c>
      <c r="H92" s="12">
        <v>276545</v>
      </c>
      <c r="I92" s="41" t="s">
        <v>33</v>
      </c>
      <c r="J92" s="41" t="s">
        <v>33</v>
      </c>
      <c r="K92" s="41" t="s">
        <v>33</v>
      </c>
      <c r="L92" s="23" t="s">
        <v>33</v>
      </c>
      <c r="M92" s="23" t="s">
        <v>33</v>
      </c>
      <c r="N92" s="14">
        <v>0</v>
      </c>
      <c r="O92" s="14">
        <v>0</v>
      </c>
      <c r="P92" s="14">
        <v>0</v>
      </c>
      <c r="Q92" s="14">
        <v>0</v>
      </c>
      <c r="R92" s="15">
        <v>0</v>
      </c>
      <c r="S92" s="15">
        <v>0</v>
      </c>
      <c r="T92" s="41">
        <v>0</v>
      </c>
      <c r="U92" s="41">
        <v>0</v>
      </c>
      <c r="V92" s="13">
        <v>276545</v>
      </c>
    </row>
    <row r="93" spans="1:22" ht="13.5" hidden="1" thickBot="1" x14ac:dyDescent="0.25">
      <c r="A93" s="32">
        <v>14904</v>
      </c>
      <c r="B93" s="35" t="s">
        <v>128</v>
      </c>
      <c r="C93" s="42" t="s">
        <v>33</v>
      </c>
      <c r="D93" s="42" t="s">
        <v>33</v>
      </c>
      <c r="E93" s="42" t="s">
        <v>33</v>
      </c>
      <c r="F93" s="19">
        <v>419</v>
      </c>
      <c r="G93" s="17">
        <v>1082.4684999999999</v>
      </c>
      <c r="H93" s="18">
        <v>8271142</v>
      </c>
      <c r="I93" s="42" t="s">
        <v>33</v>
      </c>
      <c r="J93" s="42" t="s">
        <v>33</v>
      </c>
      <c r="K93" s="42" t="s">
        <v>33</v>
      </c>
      <c r="L93" s="19">
        <v>171</v>
      </c>
      <c r="M93" s="19">
        <v>542.91859999999997</v>
      </c>
      <c r="N93" s="20">
        <v>5212019</v>
      </c>
      <c r="O93" s="20">
        <v>283745</v>
      </c>
      <c r="P93" s="21">
        <v>0</v>
      </c>
      <c r="Q93" s="21">
        <v>0</v>
      </c>
      <c r="R93" s="22">
        <v>0</v>
      </c>
      <c r="S93" s="22">
        <v>0</v>
      </c>
      <c r="T93" s="42">
        <v>0</v>
      </c>
      <c r="U93" s="39">
        <v>172353</v>
      </c>
      <c r="V93" s="20">
        <v>13766905</v>
      </c>
    </row>
    <row r="94" spans="1:22" ht="13.5" hidden="1" thickBot="1" x14ac:dyDescent="0.25">
      <c r="A94" s="30">
        <v>14923</v>
      </c>
      <c r="B94" s="34" t="s">
        <v>129</v>
      </c>
      <c r="C94" s="41" t="s">
        <v>33</v>
      </c>
      <c r="D94" s="41" t="s">
        <v>33</v>
      </c>
      <c r="E94" s="41" t="s">
        <v>33</v>
      </c>
      <c r="F94" s="23">
        <v>180</v>
      </c>
      <c r="G94" s="23">
        <v>403.93880000000001</v>
      </c>
      <c r="H94" s="12">
        <v>3086496</v>
      </c>
      <c r="I94" s="41" t="s">
        <v>33</v>
      </c>
      <c r="J94" s="41" t="s">
        <v>33</v>
      </c>
      <c r="K94" s="41" t="s">
        <v>33</v>
      </c>
      <c r="L94" s="23">
        <v>126</v>
      </c>
      <c r="M94" s="23">
        <v>344.55709999999999</v>
      </c>
      <c r="N94" s="13">
        <v>3307748</v>
      </c>
      <c r="O94" s="14">
        <v>0</v>
      </c>
      <c r="P94" s="14">
        <v>0</v>
      </c>
      <c r="Q94" s="14">
        <v>0</v>
      </c>
      <c r="R94" s="15">
        <v>0</v>
      </c>
      <c r="S94" s="15">
        <v>0</v>
      </c>
      <c r="T94" s="41">
        <v>0</v>
      </c>
      <c r="U94" s="41">
        <v>0</v>
      </c>
      <c r="V94" s="13">
        <v>6394244</v>
      </c>
    </row>
    <row r="95" spans="1:22" ht="13.5" hidden="1" thickBot="1" x14ac:dyDescent="0.25">
      <c r="A95" s="30">
        <v>28875</v>
      </c>
      <c r="B95" s="34" t="s">
        <v>131</v>
      </c>
      <c r="C95" s="41" t="s">
        <v>33</v>
      </c>
      <c r="D95" s="41" t="s">
        <v>33</v>
      </c>
      <c r="E95" s="41" t="s">
        <v>33</v>
      </c>
      <c r="F95" s="23">
        <v>18</v>
      </c>
      <c r="G95" s="23">
        <v>9.2917000000000005</v>
      </c>
      <c r="H95" s="12">
        <v>91821</v>
      </c>
      <c r="I95" s="41" t="s">
        <v>33</v>
      </c>
      <c r="J95" s="41" t="s">
        <v>33</v>
      </c>
      <c r="K95" s="41" t="s">
        <v>33</v>
      </c>
      <c r="L95" s="23" t="s">
        <v>33</v>
      </c>
      <c r="M95" s="23" t="s">
        <v>33</v>
      </c>
      <c r="N95" s="14">
        <v>0</v>
      </c>
      <c r="O95" s="14">
        <v>0</v>
      </c>
      <c r="P95" s="14">
        <v>0</v>
      </c>
      <c r="Q95" s="14">
        <v>0</v>
      </c>
      <c r="R95" s="15">
        <v>0</v>
      </c>
      <c r="S95" s="15">
        <v>0</v>
      </c>
      <c r="T95" s="41">
        <v>0</v>
      </c>
      <c r="U95" s="41">
        <v>0</v>
      </c>
      <c r="V95" s="13">
        <v>91821</v>
      </c>
    </row>
    <row r="98" spans="20:20" x14ac:dyDescent="0.2">
      <c r="T98" s="151">
        <f>+T9+T13+T33+T34+T35+T36+T37+T38+T39+T40+T41+T42+T43+T44+T45+T46</f>
        <v>7372</v>
      </c>
    </row>
  </sheetData>
  <autoFilter ref="A8:V95">
    <filterColumn colId="1">
      <filters>
        <filter val=" รพ.ท่าเรือ"/>
        <filter val=" รพ.บางซ้าย"/>
        <filter val=" รพ.บางไทร"/>
        <filter val=" รพ.บางบาล"/>
        <filter val=" รพ.บางปะหัน"/>
        <filter val=" รพ.บางปะอิน"/>
        <filter val=" รพ.บ้านแพรก"/>
        <filter val=" รพ.ผักไห่"/>
        <filter val=" รพ.พระนครศรีอยุธยา"/>
        <filter val=" รพ.ภาชี"/>
        <filter val=" รพ.มหาราช"/>
        <filter val=" รพ.ลาดบัวหลวง"/>
        <filter val=" รพ.วังน้อย"/>
        <filter val=" รพ.สมเด็จพระสังฆราช(นครหลวง)"/>
        <filter val=" รพ.เสนา"/>
        <filter val=" รพ.อุทัย"/>
      </filters>
    </filterColumn>
  </autoFilter>
  <mergeCells count="25">
    <mergeCell ref="T2:T7"/>
    <mergeCell ref="U2:U7"/>
    <mergeCell ref="C3:H3"/>
    <mergeCell ref="I3:N3"/>
    <mergeCell ref="C4:E4"/>
    <mergeCell ref="F4:H4"/>
    <mergeCell ref="I4:K4"/>
    <mergeCell ref="L4:N4"/>
    <mergeCell ref="C5:C7"/>
    <mergeCell ref="D5:D7"/>
    <mergeCell ref="J5:J7"/>
    <mergeCell ref="K5:K7"/>
    <mergeCell ref="L5:L7"/>
    <mergeCell ref="M5:M7"/>
    <mergeCell ref="R5:R7"/>
    <mergeCell ref="A2:A7"/>
    <mergeCell ref="B2:B7"/>
    <mergeCell ref="C2:N2"/>
    <mergeCell ref="O2:S2"/>
    <mergeCell ref="O3:S3"/>
    <mergeCell ref="O4:S4"/>
    <mergeCell ref="E5:E7"/>
    <mergeCell ref="F5:F7"/>
    <mergeCell ref="G5:G7"/>
    <mergeCell ref="I5:I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50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98"/>
  <sheetViews>
    <sheetView zoomScale="90" zoomScaleNormal="90" workbookViewId="0">
      <selection activeCell="A41" sqref="A41:XFD41"/>
    </sheetView>
  </sheetViews>
  <sheetFormatPr defaultRowHeight="12.75" x14ac:dyDescent="0.2"/>
  <cols>
    <col min="2" max="2" width="34.140625" style="36" customWidth="1"/>
  </cols>
  <sheetData>
    <row r="1" spans="1:22" ht="21" x14ac:dyDescent="0.35">
      <c r="A1" s="47" t="s">
        <v>343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ht="23.25" thickBot="1" x14ac:dyDescent="0.25">
      <c r="A2" s="135" t="s">
        <v>37</v>
      </c>
      <c r="B2" s="137" t="s">
        <v>38</v>
      </c>
      <c r="C2" s="139" t="s">
        <v>347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 t="s">
        <v>0</v>
      </c>
      <c r="P2" s="143"/>
      <c r="Q2" s="143"/>
      <c r="R2" s="143"/>
      <c r="S2" s="144"/>
      <c r="T2" s="145" t="s">
        <v>39</v>
      </c>
      <c r="U2" s="84" t="s">
        <v>5</v>
      </c>
      <c r="V2" s="4" t="s">
        <v>6</v>
      </c>
    </row>
    <row r="3" spans="1:22" ht="23.25" thickBot="1" x14ac:dyDescent="0.25">
      <c r="A3" s="135"/>
      <c r="B3" s="137"/>
      <c r="C3" s="86" t="s">
        <v>40</v>
      </c>
      <c r="D3" s="87"/>
      <c r="E3" s="87"/>
      <c r="F3" s="87"/>
      <c r="G3" s="87"/>
      <c r="H3" s="88"/>
      <c r="I3" s="110" t="s">
        <v>9</v>
      </c>
      <c r="J3" s="111"/>
      <c r="K3" s="111"/>
      <c r="L3" s="111"/>
      <c r="M3" s="111"/>
      <c r="N3" s="112"/>
      <c r="O3" s="102" t="s">
        <v>1</v>
      </c>
      <c r="P3" s="103"/>
      <c r="Q3" s="103"/>
      <c r="R3" s="103"/>
      <c r="S3" s="104"/>
      <c r="T3" s="145"/>
      <c r="U3" s="84"/>
      <c r="V3" s="4" t="s">
        <v>7</v>
      </c>
    </row>
    <row r="4" spans="1:22" ht="23.25" thickBot="1" x14ac:dyDescent="0.25">
      <c r="A4" s="135"/>
      <c r="B4" s="137"/>
      <c r="C4" s="113" t="s">
        <v>10</v>
      </c>
      <c r="D4" s="114"/>
      <c r="E4" s="115"/>
      <c r="F4" s="113" t="s">
        <v>11</v>
      </c>
      <c r="G4" s="114"/>
      <c r="H4" s="115"/>
      <c r="I4" s="116" t="s">
        <v>10</v>
      </c>
      <c r="J4" s="117"/>
      <c r="K4" s="118"/>
      <c r="L4" s="116" t="s">
        <v>11</v>
      </c>
      <c r="M4" s="117"/>
      <c r="N4" s="118"/>
      <c r="O4" s="105"/>
      <c r="P4" s="106"/>
      <c r="Q4" s="106"/>
      <c r="R4" s="106"/>
      <c r="S4" s="107"/>
      <c r="T4" s="145"/>
      <c r="U4" s="84"/>
      <c r="V4" s="5" t="s">
        <v>8</v>
      </c>
    </row>
    <row r="5" spans="1:22" ht="22.5" x14ac:dyDescent="0.2">
      <c r="A5" s="135"/>
      <c r="B5" s="137"/>
      <c r="C5" s="89" t="s">
        <v>12</v>
      </c>
      <c r="D5" s="89" t="s">
        <v>13</v>
      </c>
      <c r="E5" s="89" t="s">
        <v>14</v>
      </c>
      <c r="F5" s="91" t="s">
        <v>12</v>
      </c>
      <c r="G5" s="91" t="s">
        <v>15</v>
      </c>
      <c r="H5" s="4" t="s">
        <v>41</v>
      </c>
      <c r="I5" s="89" t="s">
        <v>12</v>
      </c>
      <c r="J5" s="89" t="s">
        <v>13</v>
      </c>
      <c r="K5" s="89" t="s">
        <v>14</v>
      </c>
      <c r="L5" s="119" t="s">
        <v>12</v>
      </c>
      <c r="M5" s="119" t="s">
        <v>15</v>
      </c>
      <c r="N5" s="4" t="s">
        <v>41</v>
      </c>
      <c r="O5" s="4" t="s">
        <v>17</v>
      </c>
      <c r="P5" s="4" t="s">
        <v>19</v>
      </c>
      <c r="Q5" s="4" t="s">
        <v>21</v>
      </c>
      <c r="R5" s="108" t="s">
        <v>14</v>
      </c>
      <c r="S5" s="4" t="s">
        <v>23</v>
      </c>
      <c r="T5" s="145"/>
      <c r="U5" s="84"/>
      <c r="V5" s="6"/>
    </row>
    <row r="6" spans="1:22" ht="22.5" x14ac:dyDescent="0.2">
      <c r="A6" s="135"/>
      <c r="B6" s="137"/>
      <c r="C6" s="145"/>
      <c r="D6" s="145"/>
      <c r="E6" s="145"/>
      <c r="F6" s="146"/>
      <c r="G6" s="146"/>
      <c r="H6" s="4" t="s">
        <v>42</v>
      </c>
      <c r="I6" s="145"/>
      <c r="J6" s="145"/>
      <c r="K6" s="145"/>
      <c r="L6" s="147"/>
      <c r="M6" s="147"/>
      <c r="N6" s="4" t="s">
        <v>42</v>
      </c>
      <c r="O6" s="4" t="s">
        <v>18</v>
      </c>
      <c r="P6" s="4" t="s">
        <v>20</v>
      </c>
      <c r="Q6" s="4" t="s">
        <v>22</v>
      </c>
      <c r="R6" s="148"/>
      <c r="S6" s="4" t="s">
        <v>24</v>
      </c>
      <c r="T6" s="145"/>
      <c r="U6" s="84"/>
      <c r="V6" s="6"/>
    </row>
    <row r="7" spans="1:22" ht="23.25" thickBot="1" x14ac:dyDescent="0.25">
      <c r="A7" s="136"/>
      <c r="B7" s="138"/>
      <c r="C7" s="90"/>
      <c r="D7" s="90"/>
      <c r="E7" s="90"/>
      <c r="F7" s="92"/>
      <c r="G7" s="92"/>
      <c r="H7" s="8" t="s">
        <v>8</v>
      </c>
      <c r="I7" s="90"/>
      <c r="J7" s="90"/>
      <c r="K7" s="90"/>
      <c r="L7" s="120"/>
      <c r="M7" s="120"/>
      <c r="N7" s="8" t="s">
        <v>8</v>
      </c>
      <c r="O7" s="7"/>
      <c r="P7" s="7"/>
      <c r="Q7" s="7"/>
      <c r="R7" s="109"/>
      <c r="S7" s="7"/>
      <c r="T7" s="90"/>
      <c r="U7" s="85"/>
      <c r="V7" s="7"/>
    </row>
    <row r="8" spans="1:22" ht="19.5" thickBot="1" x14ac:dyDescent="0.25">
      <c r="A8" s="82">
        <v>1</v>
      </c>
      <c r="B8" s="150">
        <v>2</v>
      </c>
      <c r="C8" s="82">
        <v>3</v>
      </c>
      <c r="D8" s="150">
        <v>4</v>
      </c>
      <c r="E8" s="82">
        <v>5</v>
      </c>
      <c r="F8" s="150">
        <v>6</v>
      </c>
      <c r="G8" s="82">
        <v>7</v>
      </c>
      <c r="H8" s="150">
        <v>8</v>
      </c>
      <c r="I8" s="82">
        <v>9</v>
      </c>
      <c r="J8" s="150">
        <v>10</v>
      </c>
      <c r="K8" s="82">
        <v>11</v>
      </c>
      <c r="L8" s="150">
        <v>12</v>
      </c>
      <c r="M8" s="82">
        <v>13</v>
      </c>
      <c r="N8" s="150">
        <v>14</v>
      </c>
      <c r="O8" s="82">
        <v>15</v>
      </c>
      <c r="P8" s="150">
        <v>16</v>
      </c>
      <c r="Q8" s="82">
        <v>17</v>
      </c>
      <c r="R8" s="150">
        <v>18</v>
      </c>
      <c r="S8" s="82">
        <v>19</v>
      </c>
      <c r="T8" s="150">
        <v>20</v>
      </c>
      <c r="U8" s="82">
        <v>21</v>
      </c>
      <c r="V8" s="150">
        <v>22</v>
      </c>
    </row>
    <row r="9" spans="1:22" ht="13.5" thickBot="1" x14ac:dyDescent="0.25">
      <c r="A9" s="30">
        <v>10660</v>
      </c>
      <c r="B9" s="34" t="s">
        <v>43</v>
      </c>
      <c r="C9" s="41" t="s">
        <v>33</v>
      </c>
      <c r="D9" s="41" t="s">
        <v>33</v>
      </c>
      <c r="E9" s="41" t="s">
        <v>33</v>
      </c>
      <c r="F9" s="10">
        <v>1550</v>
      </c>
      <c r="G9" s="11">
        <v>2196.4151000000002</v>
      </c>
      <c r="H9" s="12">
        <v>18043109</v>
      </c>
      <c r="I9" s="41" t="s">
        <v>33</v>
      </c>
      <c r="J9" s="41" t="s">
        <v>33</v>
      </c>
      <c r="K9" s="41" t="s">
        <v>33</v>
      </c>
      <c r="L9" s="23">
        <v>128</v>
      </c>
      <c r="M9" s="23">
        <v>276.20060000000001</v>
      </c>
      <c r="N9" s="13">
        <v>2651526</v>
      </c>
      <c r="O9" s="13">
        <v>1256328</v>
      </c>
      <c r="P9" s="14">
        <v>0</v>
      </c>
      <c r="Q9" s="14">
        <v>0</v>
      </c>
      <c r="R9" s="15">
        <v>0</v>
      </c>
      <c r="S9" s="15">
        <v>0</v>
      </c>
      <c r="T9" s="41">
        <v>0</v>
      </c>
      <c r="U9" s="37">
        <v>178714</v>
      </c>
      <c r="V9" s="13">
        <v>21950963</v>
      </c>
    </row>
    <row r="10" spans="1:22" ht="13.5" hidden="1" thickBot="1" x14ac:dyDescent="0.25">
      <c r="A10" s="32">
        <v>10661</v>
      </c>
      <c r="B10" s="35" t="s">
        <v>44</v>
      </c>
      <c r="C10" s="42">
        <v>3</v>
      </c>
      <c r="D10" s="42">
        <v>13.8786</v>
      </c>
      <c r="E10" s="39">
        <v>120327</v>
      </c>
      <c r="F10" s="16">
        <v>2222</v>
      </c>
      <c r="G10" s="17">
        <v>4193.1612999999998</v>
      </c>
      <c r="H10" s="18">
        <v>32880255</v>
      </c>
      <c r="I10" s="42" t="s">
        <v>33</v>
      </c>
      <c r="J10" s="42" t="s">
        <v>33</v>
      </c>
      <c r="K10" s="42" t="s">
        <v>33</v>
      </c>
      <c r="L10" s="19">
        <v>161</v>
      </c>
      <c r="M10" s="19">
        <v>314.57639999999998</v>
      </c>
      <c r="N10" s="20">
        <v>3019933</v>
      </c>
      <c r="O10" s="20">
        <v>2233910</v>
      </c>
      <c r="P10" s="20">
        <v>234000</v>
      </c>
      <c r="Q10" s="21">
        <v>0</v>
      </c>
      <c r="R10" s="22">
        <v>0</v>
      </c>
      <c r="S10" s="22">
        <v>0</v>
      </c>
      <c r="T10" s="39">
        <v>120327</v>
      </c>
      <c r="U10" s="39">
        <v>967458</v>
      </c>
      <c r="V10" s="20">
        <v>38368099</v>
      </c>
    </row>
    <row r="11" spans="1:22" ht="13.5" hidden="1" thickBot="1" x14ac:dyDescent="0.25">
      <c r="A11" s="30">
        <v>10686</v>
      </c>
      <c r="B11" s="34" t="s">
        <v>45</v>
      </c>
      <c r="C11" s="41">
        <v>4</v>
      </c>
      <c r="D11" s="41">
        <v>10.847200000000001</v>
      </c>
      <c r="E11" s="37">
        <v>94045</v>
      </c>
      <c r="F11" s="10">
        <v>1319</v>
      </c>
      <c r="G11" s="11">
        <v>2011.3932</v>
      </c>
      <c r="H11" s="12">
        <v>16523192</v>
      </c>
      <c r="I11" s="41" t="s">
        <v>33</v>
      </c>
      <c r="J11" s="41" t="s">
        <v>33</v>
      </c>
      <c r="K11" s="41" t="s">
        <v>33</v>
      </c>
      <c r="L11" s="23">
        <v>102</v>
      </c>
      <c r="M11" s="23">
        <v>214.9213</v>
      </c>
      <c r="N11" s="13">
        <v>2063244</v>
      </c>
      <c r="O11" s="13">
        <v>933837</v>
      </c>
      <c r="P11" s="13">
        <v>65000</v>
      </c>
      <c r="Q11" s="14">
        <v>0</v>
      </c>
      <c r="R11" s="15">
        <v>0</v>
      </c>
      <c r="S11" s="15">
        <v>0</v>
      </c>
      <c r="T11" s="37">
        <v>94045</v>
      </c>
      <c r="U11" s="37">
        <v>308442</v>
      </c>
      <c r="V11" s="13">
        <v>19585273</v>
      </c>
    </row>
    <row r="12" spans="1:22" ht="13.5" hidden="1" thickBot="1" x14ac:dyDescent="0.25">
      <c r="A12" s="32">
        <v>10687</v>
      </c>
      <c r="B12" s="35" t="s">
        <v>46</v>
      </c>
      <c r="C12" s="42" t="s">
        <v>33</v>
      </c>
      <c r="D12" s="42" t="s">
        <v>33</v>
      </c>
      <c r="E12" s="42" t="s">
        <v>33</v>
      </c>
      <c r="F12" s="16">
        <v>1659</v>
      </c>
      <c r="G12" s="17">
        <v>2366.0131999999999</v>
      </c>
      <c r="H12" s="18">
        <v>19436324</v>
      </c>
      <c r="I12" s="42" t="s">
        <v>33</v>
      </c>
      <c r="J12" s="42" t="s">
        <v>33</v>
      </c>
      <c r="K12" s="42" t="s">
        <v>33</v>
      </c>
      <c r="L12" s="19">
        <v>129</v>
      </c>
      <c r="M12" s="19">
        <v>198.86949999999999</v>
      </c>
      <c r="N12" s="20">
        <v>1909147</v>
      </c>
      <c r="O12" s="20">
        <v>324995</v>
      </c>
      <c r="P12" s="21">
        <v>0</v>
      </c>
      <c r="Q12" s="21">
        <v>0</v>
      </c>
      <c r="R12" s="22">
        <v>0</v>
      </c>
      <c r="S12" s="22">
        <v>0</v>
      </c>
      <c r="T12" s="42">
        <v>0</v>
      </c>
      <c r="U12" s="39">
        <v>546019</v>
      </c>
      <c r="V12" s="20">
        <v>21670465</v>
      </c>
    </row>
    <row r="13" spans="1:22" ht="13.5" thickBot="1" x14ac:dyDescent="0.25">
      <c r="A13" s="30">
        <v>10688</v>
      </c>
      <c r="B13" s="34" t="s">
        <v>47</v>
      </c>
      <c r="C13" s="41" t="s">
        <v>33</v>
      </c>
      <c r="D13" s="41" t="s">
        <v>33</v>
      </c>
      <c r="E13" s="41" t="s">
        <v>33</v>
      </c>
      <c r="F13" s="23">
        <v>655</v>
      </c>
      <c r="G13" s="23">
        <v>966.8827</v>
      </c>
      <c r="H13" s="12">
        <v>8303782</v>
      </c>
      <c r="I13" s="41" t="s">
        <v>33</v>
      </c>
      <c r="J13" s="41" t="s">
        <v>33</v>
      </c>
      <c r="K13" s="41" t="s">
        <v>33</v>
      </c>
      <c r="L13" s="23">
        <v>19</v>
      </c>
      <c r="M13" s="23">
        <v>25.450299999999999</v>
      </c>
      <c r="N13" s="13">
        <v>244323</v>
      </c>
      <c r="O13" s="13">
        <v>214970</v>
      </c>
      <c r="P13" s="14">
        <v>0</v>
      </c>
      <c r="Q13" s="14">
        <v>0</v>
      </c>
      <c r="R13" s="15">
        <v>0</v>
      </c>
      <c r="S13" s="15">
        <v>0</v>
      </c>
      <c r="T13" s="41">
        <v>0</v>
      </c>
      <c r="U13" s="37">
        <v>114511</v>
      </c>
      <c r="V13" s="13">
        <v>8763075</v>
      </c>
    </row>
    <row r="14" spans="1:22" ht="13.5" hidden="1" thickBot="1" x14ac:dyDescent="0.25">
      <c r="A14" s="32">
        <v>10689</v>
      </c>
      <c r="B14" s="35" t="s">
        <v>48</v>
      </c>
      <c r="C14" s="42" t="s">
        <v>33</v>
      </c>
      <c r="D14" s="42" t="s">
        <v>33</v>
      </c>
      <c r="E14" s="42" t="s">
        <v>33</v>
      </c>
      <c r="F14" s="19">
        <v>866</v>
      </c>
      <c r="G14" s="17">
        <v>1215.1937</v>
      </c>
      <c r="H14" s="18">
        <v>9982572</v>
      </c>
      <c r="I14" s="42" t="s">
        <v>33</v>
      </c>
      <c r="J14" s="42" t="s">
        <v>33</v>
      </c>
      <c r="K14" s="42" t="s">
        <v>33</v>
      </c>
      <c r="L14" s="19">
        <v>40</v>
      </c>
      <c r="M14" s="19">
        <v>34.769799999999996</v>
      </c>
      <c r="N14" s="20">
        <v>333790</v>
      </c>
      <c r="O14" s="20">
        <v>127437</v>
      </c>
      <c r="P14" s="21">
        <v>0</v>
      </c>
      <c r="Q14" s="21">
        <v>0</v>
      </c>
      <c r="R14" s="22">
        <v>0</v>
      </c>
      <c r="S14" s="22">
        <v>0</v>
      </c>
      <c r="T14" s="42">
        <v>0</v>
      </c>
      <c r="U14" s="39">
        <v>363371</v>
      </c>
      <c r="V14" s="20">
        <v>10443800</v>
      </c>
    </row>
    <row r="15" spans="1:22" ht="13.5" hidden="1" thickBot="1" x14ac:dyDescent="0.25">
      <c r="A15" s="30">
        <v>10690</v>
      </c>
      <c r="B15" s="34" t="s">
        <v>49</v>
      </c>
      <c r="C15" s="41" t="s">
        <v>33</v>
      </c>
      <c r="D15" s="41" t="s">
        <v>33</v>
      </c>
      <c r="E15" s="41" t="s">
        <v>33</v>
      </c>
      <c r="F15" s="10">
        <v>1142</v>
      </c>
      <c r="G15" s="11">
        <v>1928.3876</v>
      </c>
      <c r="H15" s="12">
        <v>15841318</v>
      </c>
      <c r="I15" s="41" t="s">
        <v>33</v>
      </c>
      <c r="J15" s="41" t="s">
        <v>33</v>
      </c>
      <c r="K15" s="41" t="s">
        <v>33</v>
      </c>
      <c r="L15" s="23">
        <v>50</v>
      </c>
      <c r="M15" s="23">
        <v>84.721000000000004</v>
      </c>
      <c r="N15" s="13">
        <v>813322</v>
      </c>
      <c r="O15" s="13">
        <v>837314</v>
      </c>
      <c r="P15" s="13">
        <v>130000</v>
      </c>
      <c r="Q15" s="14">
        <v>0</v>
      </c>
      <c r="R15" s="15">
        <v>0</v>
      </c>
      <c r="S15" s="15">
        <v>0</v>
      </c>
      <c r="T15" s="41">
        <v>0</v>
      </c>
      <c r="U15" s="37">
        <v>806307</v>
      </c>
      <c r="V15" s="13">
        <v>17621953</v>
      </c>
    </row>
    <row r="16" spans="1:22" ht="13.5" hidden="1" thickBot="1" x14ac:dyDescent="0.25">
      <c r="A16" s="32">
        <v>10691</v>
      </c>
      <c r="B16" s="35" t="s">
        <v>50</v>
      </c>
      <c r="C16" s="42" t="s">
        <v>33</v>
      </c>
      <c r="D16" s="42" t="s">
        <v>33</v>
      </c>
      <c r="E16" s="42" t="s">
        <v>33</v>
      </c>
      <c r="F16" s="19">
        <v>703</v>
      </c>
      <c r="G16" s="19">
        <v>960.27269999999999</v>
      </c>
      <c r="H16" s="18">
        <v>8247014</v>
      </c>
      <c r="I16" s="42" t="s">
        <v>33</v>
      </c>
      <c r="J16" s="42" t="s">
        <v>33</v>
      </c>
      <c r="K16" s="42" t="s">
        <v>33</v>
      </c>
      <c r="L16" s="19">
        <v>47</v>
      </c>
      <c r="M16" s="19">
        <v>37.903399999999998</v>
      </c>
      <c r="N16" s="20">
        <v>363873</v>
      </c>
      <c r="O16" s="20">
        <v>282515</v>
      </c>
      <c r="P16" s="21">
        <v>0</v>
      </c>
      <c r="Q16" s="21">
        <v>0</v>
      </c>
      <c r="R16" s="22">
        <v>0</v>
      </c>
      <c r="S16" s="22">
        <v>0</v>
      </c>
      <c r="T16" s="42">
        <v>0</v>
      </c>
      <c r="U16" s="39">
        <v>132463</v>
      </c>
      <c r="V16" s="20">
        <v>8893402</v>
      </c>
    </row>
    <row r="17" spans="1:22" ht="13.5" hidden="1" thickBot="1" x14ac:dyDescent="0.25">
      <c r="A17" s="30">
        <v>10692</v>
      </c>
      <c r="B17" s="34" t="s">
        <v>51</v>
      </c>
      <c r="C17" s="41" t="s">
        <v>33</v>
      </c>
      <c r="D17" s="41" t="s">
        <v>33</v>
      </c>
      <c r="E17" s="41" t="s">
        <v>33</v>
      </c>
      <c r="F17" s="23">
        <v>888</v>
      </c>
      <c r="G17" s="23">
        <v>966.75940000000003</v>
      </c>
      <c r="H17" s="12">
        <v>8302723</v>
      </c>
      <c r="I17" s="41" t="s">
        <v>33</v>
      </c>
      <c r="J17" s="41" t="s">
        <v>33</v>
      </c>
      <c r="K17" s="41" t="s">
        <v>33</v>
      </c>
      <c r="L17" s="23">
        <v>28</v>
      </c>
      <c r="M17" s="23">
        <v>33.609099999999998</v>
      </c>
      <c r="N17" s="13">
        <v>322647</v>
      </c>
      <c r="O17" s="14">
        <v>0</v>
      </c>
      <c r="P17" s="14">
        <v>0</v>
      </c>
      <c r="Q17" s="14">
        <v>0</v>
      </c>
      <c r="R17" s="15">
        <v>0</v>
      </c>
      <c r="S17" s="15">
        <v>0</v>
      </c>
      <c r="T17" s="41">
        <v>0</v>
      </c>
      <c r="U17" s="37">
        <v>88136</v>
      </c>
      <c r="V17" s="13">
        <v>8625370</v>
      </c>
    </row>
    <row r="18" spans="1:22" ht="13.5" hidden="1" thickBot="1" x14ac:dyDescent="0.25">
      <c r="A18" s="32">
        <v>10693</v>
      </c>
      <c r="B18" s="35" t="s">
        <v>52</v>
      </c>
      <c r="C18" s="42" t="s">
        <v>33</v>
      </c>
      <c r="D18" s="42" t="s">
        <v>33</v>
      </c>
      <c r="E18" s="42" t="s">
        <v>33</v>
      </c>
      <c r="F18" s="19">
        <v>432</v>
      </c>
      <c r="G18" s="19">
        <v>451.31049999999999</v>
      </c>
      <c r="H18" s="18">
        <v>3875945</v>
      </c>
      <c r="I18" s="42" t="s">
        <v>33</v>
      </c>
      <c r="J18" s="42" t="s">
        <v>33</v>
      </c>
      <c r="K18" s="42" t="s">
        <v>33</v>
      </c>
      <c r="L18" s="19">
        <v>12</v>
      </c>
      <c r="M18" s="19">
        <v>8.1507000000000005</v>
      </c>
      <c r="N18" s="20">
        <v>78247</v>
      </c>
      <c r="O18" s="21">
        <v>0</v>
      </c>
      <c r="P18" s="21">
        <v>0</v>
      </c>
      <c r="Q18" s="21">
        <v>0</v>
      </c>
      <c r="R18" s="22">
        <v>0</v>
      </c>
      <c r="S18" s="22">
        <v>0</v>
      </c>
      <c r="T18" s="42">
        <v>0</v>
      </c>
      <c r="U18" s="39">
        <v>13350</v>
      </c>
      <c r="V18" s="20">
        <v>3954192</v>
      </c>
    </row>
    <row r="19" spans="1:22" ht="13.5" hidden="1" thickBot="1" x14ac:dyDescent="0.25">
      <c r="A19" s="30">
        <v>10695</v>
      </c>
      <c r="B19" s="34" t="s">
        <v>53</v>
      </c>
      <c r="C19" s="41" t="s">
        <v>33</v>
      </c>
      <c r="D19" s="41" t="s">
        <v>33</v>
      </c>
      <c r="E19" s="41" t="s">
        <v>33</v>
      </c>
      <c r="F19" s="23">
        <v>843</v>
      </c>
      <c r="G19" s="11">
        <v>1233.2338999999999</v>
      </c>
      <c r="H19" s="12">
        <v>10130769</v>
      </c>
      <c r="I19" s="41" t="s">
        <v>33</v>
      </c>
      <c r="J19" s="41" t="s">
        <v>33</v>
      </c>
      <c r="K19" s="41" t="s">
        <v>33</v>
      </c>
      <c r="L19" s="23">
        <v>58</v>
      </c>
      <c r="M19" s="23">
        <v>59.697099999999999</v>
      </c>
      <c r="N19" s="13">
        <v>573092</v>
      </c>
      <c r="O19" s="14">
        <v>0</v>
      </c>
      <c r="P19" s="14">
        <v>0</v>
      </c>
      <c r="Q19" s="14">
        <v>0</v>
      </c>
      <c r="R19" s="15">
        <v>0</v>
      </c>
      <c r="S19" s="15">
        <v>0</v>
      </c>
      <c r="T19" s="41">
        <v>0</v>
      </c>
      <c r="U19" s="37">
        <v>450992</v>
      </c>
      <c r="V19" s="13">
        <v>10703861</v>
      </c>
    </row>
    <row r="20" spans="1:22" ht="13.5" hidden="1" thickBot="1" x14ac:dyDescent="0.25">
      <c r="A20" s="32">
        <v>10698</v>
      </c>
      <c r="B20" s="35" t="s">
        <v>54</v>
      </c>
      <c r="C20" s="42">
        <v>1</v>
      </c>
      <c r="D20" s="42">
        <v>2.6389</v>
      </c>
      <c r="E20" s="39">
        <v>22879</v>
      </c>
      <c r="F20" s="19">
        <v>740</v>
      </c>
      <c r="G20" s="17">
        <v>1000.8954</v>
      </c>
      <c r="H20" s="18">
        <v>8222155</v>
      </c>
      <c r="I20" s="42" t="s">
        <v>33</v>
      </c>
      <c r="J20" s="42" t="s">
        <v>33</v>
      </c>
      <c r="K20" s="42" t="s">
        <v>33</v>
      </c>
      <c r="L20" s="19">
        <v>43</v>
      </c>
      <c r="M20" s="19">
        <v>49.598700000000001</v>
      </c>
      <c r="N20" s="20">
        <v>476148</v>
      </c>
      <c r="O20" s="20">
        <v>81761</v>
      </c>
      <c r="P20" s="21">
        <v>0</v>
      </c>
      <c r="Q20" s="21">
        <v>0</v>
      </c>
      <c r="R20" s="22">
        <v>0</v>
      </c>
      <c r="S20" s="22">
        <v>0</v>
      </c>
      <c r="T20" s="39">
        <v>22879</v>
      </c>
      <c r="U20" s="39">
        <v>222903</v>
      </c>
      <c r="V20" s="20">
        <v>8780064</v>
      </c>
    </row>
    <row r="21" spans="1:22" ht="13.5" hidden="1" thickBot="1" x14ac:dyDescent="0.25">
      <c r="A21" s="30">
        <v>10756</v>
      </c>
      <c r="B21" s="34" t="s">
        <v>55</v>
      </c>
      <c r="C21" s="41" t="s">
        <v>33</v>
      </c>
      <c r="D21" s="41" t="s">
        <v>33</v>
      </c>
      <c r="E21" s="41" t="s">
        <v>33</v>
      </c>
      <c r="F21" s="23">
        <v>138</v>
      </c>
      <c r="G21" s="23">
        <v>108.2761</v>
      </c>
      <c r="H21" s="12">
        <v>970327</v>
      </c>
      <c r="I21" s="41" t="s">
        <v>33</v>
      </c>
      <c r="J21" s="41" t="s">
        <v>33</v>
      </c>
      <c r="K21" s="41" t="s">
        <v>33</v>
      </c>
      <c r="L21" s="23">
        <v>10</v>
      </c>
      <c r="M21" s="23">
        <v>10.2706</v>
      </c>
      <c r="N21" s="13">
        <v>98598</v>
      </c>
      <c r="O21" s="14">
        <v>0</v>
      </c>
      <c r="P21" s="14">
        <v>0</v>
      </c>
      <c r="Q21" s="14">
        <v>0</v>
      </c>
      <c r="R21" s="15">
        <v>0</v>
      </c>
      <c r="S21" s="15">
        <v>0</v>
      </c>
      <c r="T21" s="41">
        <v>0</v>
      </c>
      <c r="U21" s="41">
        <v>0</v>
      </c>
      <c r="V21" s="13">
        <v>1068925</v>
      </c>
    </row>
    <row r="22" spans="1:22" ht="13.5" hidden="1" thickBot="1" x14ac:dyDescent="0.25">
      <c r="A22" s="32">
        <v>10757</v>
      </c>
      <c r="B22" s="35" t="s">
        <v>56</v>
      </c>
      <c r="C22" s="42" t="s">
        <v>33</v>
      </c>
      <c r="D22" s="42" t="s">
        <v>33</v>
      </c>
      <c r="E22" s="42" t="s">
        <v>33</v>
      </c>
      <c r="F22" s="19">
        <v>164</v>
      </c>
      <c r="G22" s="19">
        <v>153.41489999999999</v>
      </c>
      <c r="H22" s="18">
        <v>1260273</v>
      </c>
      <c r="I22" s="42" t="s">
        <v>33</v>
      </c>
      <c r="J22" s="42" t="s">
        <v>33</v>
      </c>
      <c r="K22" s="42" t="s">
        <v>33</v>
      </c>
      <c r="L22" s="19">
        <v>9</v>
      </c>
      <c r="M22" s="19">
        <v>8.5572999999999997</v>
      </c>
      <c r="N22" s="20">
        <v>82150</v>
      </c>
      <c r="O22" s="21">
        <v>0</v>
      </c>
      <c r="P22" s="21">
        <v>0</v>
      </c>
      <c r="Q22" s="21">
        <v>0</v>
      </c>
      <c r="R22" s="22">
        <v>0</v>
      </c>
      <c r="S22" s="22">
        <v>0</v>
      </c>
      <c r="T22" s="42">
        <v>0</v>
      </c>
      <c r="U22" s="39">
        <v>14621</v>
      </c>
      <c r="V22" s="20">
        <v>1342423</v>
      </c>
    </row>
    <row r="23" spans="1:22" ht="13.5" hidden="1" thickBot="1" x14ac:dyDescent="0.25">
      <c r="A23" s="30">
        <v>10758</v>
      </c>
      <c r="B23" s="34" t="s">
        <v>57</v>
      </c>
      <c r="C23" s="41" t="s">
        <v>33</v>
      </c>
      <c r="D23" s="41" t="s">
        <v>33</v>
      </c>
      <c r="E23" s="41" t="s">
        <v>33</v>
      </c>
      <c r="F23" s="23">
        <v>21</v>
      </c>
      <c r="G23" s="23">
        <v>14.6043</v>
      </c>
      <c r="H23" s="12">
        <v>119971</v>
      </c>
      <c r="I23" s="41" t="s">
        <v>33</v>
      </c>
      <c r="J23" s="41" t="s">
        <v>33</v>
      </c>
      <c r="K23" s="41" t="s">
        <v>33</v>
      </c>
      <c r="L23" s="23" t="s">
        <v>33</v>
      </c>
      <c r="M23" s="23" t="s">
        <v>33</v>
      </c>
      <c r="N23" s="14">
        <v>0</v>
      </c>
      <c r="O23" s="14">
        <v>0</v>
      </c>
      <c r="P23" s="14">
        <v>0</v>
      </c>
      <c r="Q23" s="14">
        <v>0</v>
      </c>
      <c r="R23" s="15">
        <v>0</v>
      </c>
      <c r="S23" s="15">
        <v>0</v>
      </c>
      <c r="T23" s="41">
        <v>0</v>
      </c>
      <c r="U23" s="41">
        <v>0</v>
      </c>
      <c r="V23" s="13">
        <v>119971</v>
      </c>
    </row>
    <row r="24" spans="1:22" ht="13.5" hidden="1" thickBot="1" x14ac:dyDescent="0.25">
      <c r="A24" s="32">
        <v>10759</v>
      </c>
      <c r="B24" s="35" t="s">
        <v>58</v>
      </c>
      <c r="C24" s="42" t="s">
        <v>33</v>
      </c>
      <c r="D24" s="42" t="s">
        <v>33</v>
      </c>
      <c r="E24" s="42" t="s">
        <v>33</v>
      </c>
      <c r="F24" s="19">
        <v>215</v>
      </c>
      <c r="G24" s="19">
        <v>163.69040000000001</v>
      </c>
      <c r="H24" s="18">
        <v>1405806</v>
      </c>
      <c r="I24" s="42" t="s">
        <v>33</v>
      </c>
      <c r="J24" s="42" t="s">
        <v>33</v>
      </c>
      <c r="K24" s="42" t="s">
        <v>33</v>
      </c>
      <c r="L24" s="19">
        <v>27</v>
      </c>
      <c r="M24" s="19">
        <v>14.883100000000001</v>
      </c>
      <c r="N24" s="20">
        <v>142878</v>
      </c>
      <c r="O24" s="21">
        <v>0</v>
      </c>
      <c r="P24" s="21">
        <v>0</v>
      </c>
      <c r="Q24" s="21">
        <v>0</v>
      </c>
      <c r="R24" s="22">
        <v>0</v>
      </c>
      <c r="S24" s="22">
        <v>0</v>
      </c>
      <c r="T24" s="42">
        <v>0</v>
      </c>
      <c r="U24" s="42">
        <v>0</v>
      </c>
      <c r="V24" s="20">
        <v>1548684</v>
      </c>
    </row>
    <row r="25" spans="1:22" ht="13.5" hidden="1" thickBot="1" x14ac:dyDescent="0.25">
      <c r="A25" s="30">
        <v>10760</v>
      </c>
      <c r="B25" s="34" t="s">
        <v>59</v>
      </c>
      <c r="C25" s="41">
        <v>2</v>
      </c>
      <c r="D25" s="41">
        <v>2.7019000000000002</v>
      </c>
      <c r="E25" s="37">
        <v>23425</v>
      </c>
      <c r="F25" s="23">
        <v>330</v>
      </c>
      <c r="G25" s="23">
        <v>260.31760000000003</v>
      </c>
      <c r="H25" s="12">
        <v>2235660</v>
      </c>
      <c r="I25" s="41" t="s">
        <v>33</v>
      </c>
      <c r="J25" s="41" t="s">
        <v>33</v>
      </c>
      <c r="K25" s="41" t="s">
        <v>33</v>
      </c>
      <c r="L25" s="23">
        <v>6</v>
      </c>
      <c r="M25" s="23">
        <v>8.1492000000000004</v>
      </c>
      <c r="N25" s="13">
        <v>78232</v>
      </c>
      <c r="O25" s="14">
        <v>0</v>
      </c>
      <c r="P25" s="14">
        <v>0</v>
      </c>
      <c r="Q25" s="14">
        <v>0</v>
      </c>
      <c r="R25" s="15">
        <v>0</v>
      </c>
      <c r="S25" s="15">
        <v>0</v>
      </c>
      <c r="T25" s="37">
        <v>23425</v>
      </c>
      <c r="U25" s="37">
        <v>91595</v>
      </c>
      <c r="V25" s="13">
        <v>2313892</v>
      </c>
    </row>
    <row r="26" spans="1:22" ht="13.5" hidden="1" thickBot="1" x14ac:dyDescent="0.25">
      <c r="A26" s="32">
        <v>10761</v>
      </c>
      <c r="B26" s="35" t="s">
        <v>60</v>
      </c>
      <c r="C26" s="42" t="s">
        <v>33</v>
      </c>
      <c r="D26" s="42" t="s">
        <v>33</v>
      </c>
      <c r="E26" s="42" t="s">
        <v>33</v>
      </c>
      <c r="F26" s="19">
        <v>263</v>
      </c>
      <c r="G26" s="19">
        <v>172.1198</v>
      </c>
      <c r="H26" s="18">
        <v>1413929</v>
      </c>
      <c r="I26" s="42">
        <v>1</v>
      </c>
      <c r="J26" s="42">
        <v>0.2225</v>
      </c>
      <c r="K26" s="39">
        <v>2136</v>
      </c>
      <c r="L26" s="19">
        <v>7</v>
      </c>
      <c r="M26" s="19">
        <v>3.3651</v>
      </c>
      <c r="N26" s="20">
        <v>32305</v>
      </c>
      <c r="O26" s="21">
        <v>0</v>
      </c>
      <c r="P26" s="21">
        <v>0</v>
      </c>
      <c r="Q26" s="21">
        <v>0</v>
      </c>
      <c r="R26" s="22">
        <v>0</v>
      </c>
      <c r="S26" s="22">
        <v>0</v>
      </c>
      <c r="T26" s="39">
        <v>2136</v>
      </c>
      <c r="U26" s="42">
        <v>0</v>
      </c>
      <c r="V26" s="20">
        <v>1446234</v>
      </c>
    </row>
    <row r="27" spans="1:22" ht="13.5" hidden="1" thickBot="1" x14ac:dyDescent="0.25">
      <c r="A27" s="30">
        <v>10762</v>
      </c>
      <c r="B27" s="34" t="s">
        <v>61</v>
      </c>
      <c r="C27" s="41" t="s">
        <v>33</v>
      </c>
      <c r="D27" s="41" t="s">
        <v>33</v>
      </c>
      <c r="E27" s="41" t="s">
        <v>33</v>
      </c>
      <c r="F27" s="23">
        <v>81</v>
      </c>
      <c r="G27" s="23">
        <v>55.210700000000003</v>
      </c>
      <c r="H27" s="12">
        <v>453545</v>
      </c>
      <c r="I27" s="41" t="s">
        <v>33</v>
      </c>
      <c r="J27" s="41" t="s">
        <v>33</v>
      </c>
      <c r="K27" s="41" t="s">
        <v>33</v>
      </c>
      <c r="L27" s="23">
        <v>7</v>
      </c>
      <c r="M27" s="23">
        <v>5.4880000000000004</v>
      </c>
      <c r="N27" s="13">
        <v>52685</v>
      </c>
      <c r="O27" s="14">
        <v>0</v>
      </c>
      <c r="P27" s="14">
        <v>0</v>
      </c>
      <c r="Q27" s="14">
        <v>0</v>
      </c>
      <c r="R27" s="15">
        <v>0</v>
      </c>
      <c r="S27" s="15">
        <v>0</v>
      </c>
      <c r="T27" s="41">
        <v>0</v>
      </c>
      <c r="U27" s="41">
        <v>0</v>
      </c>
      <c r="V27" s="13">
        <v>506230</v>
      </c>
    </row>
    <row r="28" spans="1:22" ht="13.5" hidden="1" thickBot="1" x14ac:dyDescent="0.25">
      <c r="A28" s="32">
        <v>10763</v>
      </c>
      <c r="B28" s="35" t="s">
        <v>62</v>
      </c>
      <c r="C28" s="42">
        <v>1</v>
      </c>
      <c r="D28" s="42">
        <v>0.70820000000000005</v>
      </c>
      <c r="E28" s="39">
        <v>6140</v>
      </c>
      <c r="F28" s="19">
        <v>66</v>
      </c>
      <c r="G28" s="19">
        <v>56.340899999999998</v>
      </c>
      <c r="H28" s="18">
        <v>504905</v>
      </c>
      <c r="I28" s="42" t="s">
        <v>33</v>
      </c>
      <c r="J28" s="42" t="s">
        <v>33</v>
      </c>
      <c r="K28" s="42" t="s">
        <v>33</v>
      </c>
      <c r="L28" s="19">
        <v>5</v>
      </c>
      <c r="M28" s="19">
        <v>5.3859000000000004</v>
      </c>
      <c r="N28" s="20">
        <v>51705</v>
      </c>
      <c r="O28" s="21">
        <v>0</v>
      </c>
      <c r="P28" s="21">
        <v>0</v>
      </c>
      <c r="Q28" s="21">
        <v>0</v>
      </c>
      <c r="R28" s="22">
        <v>0</v>
      </c>
      <c r="S28" s="22">
        <v>0</v>
      </c>
      <c r="T28" s="39">
        <v>6140</v>
      </c>
      <c r="U28" s="42">
        <v>0</v>
      </c>
      <c r="V28" s="20">
        <v>556609</v>
      </c>
    </row>
    <row r="29" spans="1:22" ht="13.5" hidden="1" thickBot="1" x14ac:dyDescent="0.25">
      <c r="A29" s="30">
        <v>10764</v>
      </c>
      <c r="B29" s="34" t="s">
        <v>63</v>
      </c>
      <c r="C29" s="41" t="s">
        <v>33</v>
      </c>
      <c r="D29" s="41" t="s">
        <v>33</v>
      </c>
      <c r="E29" s="41" t="s">
        <v>33</v>
      </c>
      <c r="F29" s="23">
        <v>137</v>
      </c>
      <c r="G29" s="23">
        <v>104.9699</v>
      </c>
      <c r="H29" s="12">
        <v>979894</v>
      </c>
      <c r="I29" s="41" t="s">
        <v>33</v>
      </c>
      <c r="J29" s="41" t="s">
        <v>33</v>
      </c>
      <c r="K29" s="41" t="s">
        <v>33</v>
      </c>
      <c r="L29" s="23">
        <v>10</v>
      </c>
      <c r="M29" s="23">
        <v>8.8477999999999994</v>
      </c>
      <c r="N29" s="13">
        <v>84939</v>
      </c>
      <c r="O29" s="14">
        <v>0</v>
      </c>
      <c r="P29" s="14">
        <v>0</v>
      </c>
      <c r="Q29" s="14">
        <v>0</v>
      </c>
      <c r="R29" s="15">
        <v>0</v>
      </c>
      <c r="S29" s="15">
        <v>0</v>
      </c>
      <c r="T29" s="41">
        <v>0</v>
      </c>
      <c r="U29" s="37">
        <v>9917</v>
      </c>
      <c r="V29" s="13">
        <v>1064833</v>
      </c>
    </row>
    <row r="30" spans="1:22" ht="13.5" hidden="1" thickBot="1" x14ac:dyDescent="0.25">
      <c r="A30" s="32">
        <v>10765</v>
      </c>
      <c r="B30" s="35" t="s">
        <v>64</v>
      </c>
      <c r="C30" s="42" t="s">
        <v>33</v>
      </c>
      <c r="D30" s="42" t="s">
        <v>33</v>
      </c>
      <c r="E30" s="42" t="s">
        <v>33</v>
      </c>
      <c r="F30" s="19">
        <v>152</v>
      </c>
      <c r="G30" s="19">
        <v>99.328100000000006</v>
      </c>
      <c r="H30" s="18">
        <v>964317</v>
      </c>
      <c r="I30" s="42" t="s">
        <v>33</v>
      </c>
      <c r="J30" s="42" t="s">
        <v>33</v>
      </c>
      <c r="K30" s="42" t="s">
        <v>33</v>
      </c>
      <c r="L30" s="19">
        <v>6</v>
      </c>
      <c r="M30" s="19">
        <v>2.1036000000000001</v>
      </c>
      <c r="N30" s="20">
        <v>20195</v>
      </c>
      <c r="O30" s="21">
        <v>0</v>
      </c>
      <c r="P30" s="21">
        <v>0</v>
      </c>
      <c r="Q30" s="21">
        <v>0</v>
      </c>
      <c r="R30" s="22">
        <v>0</v>
      </c>
      <c r="S30" s="22">
        <v>0</v>
      </c>
      <c r="T30" s="42">
        <v>0</v>
      </c>
      <c r="U30" s="42">
        <v>0</v>
      </c>
      <c r="V30" s="20">
        <v>984512</v>
      </c>
    </row>
    <row r="31" spans="1:22" ht="13.5" hidden="1" thickBot="1" x14ac:dyDescent="0.25">
      <c r="A31" s="30">
        <v>10766</v>
      </c>
      <c r="B31" s="34" t="s">
        <v>65</v>
      </c>
      <c r="C31" s="41" t="s">
        <v>33</v>
      </c>
      <c r="D31" s="41" t="s">
        <v>33</v>
      </c>
      <c r="E31" s="41" t="s">
        <v>33</v>
      </c>
      <c r="F31" s="23">
        <v>92</v>
      </c>
      <c r="G31" s="23">
        <v>59.548999999999999</v>
      </c>
      <c r="H31" s="12">
        <v>489183</v>
      </c>
      <c r="I31" s="41" t="s">
        <v>33</v>
      </c>
      <c r="J31" s="41" t="s">
        <v>33</v>
      </c>
      <c r="K31" s="41" t="s">
        <v>33</v>
      </c>
      <c r="L31" s="23" t="s">
        <v>33</v>
      </c>
      <c r="M31" s="23" t="s">
        <v>33</v>
      </c>
      <c r="N31" s="14">
        <v>0</v>
      </c>
      <c r="O31" s="14">
        <v>0</v>
      </c>
      <c r="P31" s="14">
        <v>0</v>
      </c>
      <c r="Q31" s="14">
        <v>0</v>
      </c>
      <c r="R31" s="15">
        <v>0</v>
      </c>
      <c r="S31" s="15">
        <v>0</v>
      </c>
      <c r="T31" s="41">
        <v>0</v>
      </c>
      <c r="U31" s="41">
        <v>0</v>
      </c>
      <c r="V31" s="13">
        <v>489183</v>
      </c>
    </row>
    <row r="32" spans="1:22" ht="13.5" hidden="1" thickBot="1" x14ac:dyDescent="0.25">
      <c r="A32" s="32">
        <v>10767</v>
      </c>
      <c r="B32" s="35" t="s">
        <v>66</v>
      </c>
      <c r="C32" s="42">
        <v>5</v>
      </c>
      <c r="D32" s="42">
        <v>11.6669</v>
      </c>
      <c r="E32" s="39">
        <v>101152</v>
      </c>
      <c r="F32" s="19">
        <v>12</v>
      </c>
      <c r="G32" s="19">
        <v>10.3141</v>
      </c>
      <c r="H32" s="18">
        <v>100133</v>
      </c>
      <c r="I32" s="42" t="s">
        <v>33</v>
      </c>
      <c r="J32" s="42" t="s">
        <v>33</v>
      </c>
      <c r="K32" s="42" t="s">
        <v>33</v>
      </c>
      <c r="L32" s="19" t="s">
        <v>33</v>
      </c>
      <c r="M32" s="19" t="s">
        <v>33</v>
      </c>
      <c r="N32" s="21">
        <v>0</v>
      </c>
      <c r="O32" s="21">
        <v>0</v>
      </c>
      <c r="P32" s="21">
        <v>0</v>
      </c>
      <c r="Q32" s="21">
        <v>0</v>
      </c>
      <c r="R32" s="22">
        <v>0</v>
      </c>
      <c r="S32" s="22">
        <v>0</v>
      </c>
      <c r="T32" s="39">
        <v>101152</v>
      </c>
      <c r="U32" s="42">
        <v>0</v>
      </c>
      <c r="V32" s="20">
        <v>100133</v>
      </c>
    </row>
    <row r="33" spans="1:22" ht="13.5" thickBot="1" x14ac:dyDescent="0.25">
      <c r="A33" s="30">
        <v>10768</v>
      </c>
      <c r="B33" s="34" t="s">
        <v>67</v>
      </c>
      <c r="C33" s="41" t="s">
        <v>33</v>
      </c>
      <c r="D33" s="41" t="s">
        <v>33</v>
      </c>
      <c r="E33" s="41" t="s">
        <v>33</v>
      </c>
      <c r="F33" s="23">
        <v>187</v>
      </c>
      <c r="G33" s="23">
        <v>130.03100000000001</v>
      </c>
      <c r="H33" s="12">
        <v>1262393</v>
      </c>
      <c r="I33" s="41" t="s">
        <v>33</v>
      </c>
      <c r="J33" s="41" t="s">
        <v>33</v>
      </c>
      <c r="K33" s="41" t="s">
        <v>33</v>
      </c>
      <c r="L33" s="23">
        <v>9</v>
      </c>
      <c r="M33" s="23">
        <v>6.9638</v>
      </c>
      <c r="N33" s="13">
        <v>66852</v>
      </c>
      <c r="O33" s="14">
        <v>0</v>
      </c>
      <c r="P33" s="14">
        <v>0</v>
      </c>
      <c r="Q33" s="14">
        <v>0</v>
      </c>
      <c r="R33" s="15">
        <v>0</v>
      </c>
      <c r="S33" s="15">
        <v>0</v>
      </c>
      <c r="T33" s="41">
        <v>0</v>
      </c>
      <c r="U33" s="41">
        <v>0</v>
      </c>
      <c r="V33" s="13">
        <v>1329245</v>
      </c>
    </row>
    <row r="34" spans="1:22" ht="13.5" thickBot="1" x14ac:dyDescent="0.25">
      <c r="A34" s="32">
        <v>10769</v>
      </c>
      <c r="B34" s="35" t="s">
        <v>68</v>
      </c>
      <c r="C34" s="42" t="s">
        <v>33</v>
      </c>
      <c r="D34" s="42" t="s">
        <v>33</v>
      </c>
      <c r="E34" s="42" t="s">
        <v>33</v>
      </c>
      <c r="F34" s="19">
        <v>101</v>
      </c>
      <c r="G34" s="19">
        <v>69.246700000000004</v>
      </c>
      <c r="H34" s="18">
        <v>672275</v>
      </c>
      <c r="I34" s="42" t="s">
        <v>33</v>
      </c>
      <c r="J34" s="42" t="s">
        <v>33</v>
      </c>
      <c r="K34" s="42" t="s">
        <v>33</v>
      </c>
      <c r="L34" s="19">
        <v>7</v>
      </c>
      <c r="M34" s="19">
        <v>3.7149000000000001</v>
      </c>
      <c r="N34" s="20">
        <v>35663</v>
      </c>
      <c r="O34" s="21">
        <v>0</v>
      </c>
      <c r="P34" s="21">
        <v>0</v>
      </c>
      <c r="Q34" s="21">
        <v>0</v>
      </c>
      <c r="R34" s="22">
        <v>0</v>
      </c>
      <c r="S34" s="22">
        <v>0</v>
      </c>
      <c r="T34" s="42">
        <v>0</v>
      </c>
      <c r="U34" s="42">
        <v>0</v>
      </c>
      <c r="V34" s="20">
        <v>707938</v>
      </c>
    </row>
    <row r="35" spans="1:22" ht="13.5" thickBot="1" x14ac:dyDescent="0.25">
      <c r="A35" s="30">
        <v>10770</v>
      </c>
      <c r="B35" s="34" t="s">
        <v>69</v>
      </c>
      <c r="C35" s="41" t="s">
        <v>33</v>
      </c>
      <c r="D35" s="41" t="s">
        <v>33</v>
      </c>
      <c r="E35" s="41" t="s">
        <v>33</v>
      </c>
      <c r="F35" s="23">
        <v>165</v>
      </c>
      <c r="G35" s="23">
        <v>119.0106</v>
      </c>
      <c r="H35" s="12">
        <v>1199841</v>
      </c>
      <c r="I35" s="41" t="s">
        <v>33</v>
      </c>
      <c r="J35" s="41" t="s">
        <v>33</v>
      </c>
      <c r="K35" s="41" t="s">
        <v>33</v>
      </c>
      <c r="L35" s="23">
        <v>8</v>
      </c>
      <c r="M35" s="23">
        <v>2.6164000000000001</v>
      </c>
      <c r="N35" s="13">
        <v>25117</v>
      </c>
      <c r="O35" s="14">
        <v>0</v>
      </c>
      <c r="P35" s="14">
        <v>0</v>
      </c>
      <c r="Q35" s="14">
        <v>0</v>
      </c>
      <c r="R35" s="15">
        <v>0</v>
      </c>
      <c r="S35" s="15">
        <v>0</v>
      </c>
      <c r="T35" s="41">
        <v>0</v>
      </c>
      <c r="U35" s="37">
        <v>5610</v>
      </c>
      <c r="V35" s="13">
        <v>1224959</v>
      </c>
    </row>
    <row r="36" spans="1:22" ht="13.5" thickBot="1" x14ac:dyDescent="0.25">
      <c r="A36" s="32">
        <v>10771</v>
      </c>
      <c r="B36" s="35" t="s">
        <v>70</v>
      </c>
      <c r="C36" s="42" t="s">
        <v>33</v>
      </c>
      <c r="D36" s="42" t="s">
        <v>33</v>
      </c>
      <c r="E36" s="42" t="s">
        <v>33</v>
      </c>
      <c r="F36" s="19">
        <v>90</v>
      </c>
      <c r="G36" s="19">
        <v>60.0152</v>
      </c>
      <c r="H36" s="18">
        <v>605061</v>
      </c>
      <c r="I36" s="42" t="s">
        <v>33</v>
      </c>
      <c r="J36" s="42" t="s">
        <v>33</v>
      </c>
      <c r="K36" s="42" t="s">
        <v>33</v>
      </c>
      <c r="L36" s="19">
        <v>4</v>
      </c>
      <c r="M36" s="19">
        <v>1.2384999999999999</v>
      </c>
      <c r="N36" s="20">
        <v>11890</v>
      </c>
      <c r="O36" s="21">
        <v>0</v>
      </c>
      <c r="P36" s="21">
        <v>0</v>
      </c>
      <c r="Q36" s="21">
        <v>0</v>
      </c>
      <c r="R36" s="22">
        <v>0</v>
      </c>
      <c r="S36" s="22">
        <v>0</v>
      </c>
      <c r="T36" s="42">
        <v>0</v>
      </c>
      <c r="U36" s="42">
        <v>0</v>
      </c>
      <c r="V36" s="20">
        <v>616951</v>
      </c>
    </row>
    <row r="37" spans="1:22" ht="13.5" thickBot="1" x14ac:dyDescent="0.25">
      <c r="A37" s="30">
        <v>10772</v>
      </c>
      <c r="B37" s="34" t="s">
        <v>71</v>
      </c>
      <c r="C37" s="41" t="s">
        <v>33</v>
      </c>
      <c r="D37" s="41" t="s">
        <v>33</v>
      </c>
      <c r="E37" s="41" t="s">
        <v>33</v>
      </c>
      <c r="F37" s="23">
        <v>198</v>
      </c>
      <c r="G37" s="23">
        <v>122.7843</v>
      </c>
      <c r="H37" s="12">
        <v>1054496</v>
      </c>
      <c r="I37" s="41" t="s">
        <v>33</v>
      </c>
      <c r="J37" s="41" t="s">
        <v>33</v>
      </c>
      <c r="K37" s="41" t="s">
        <v>33</v>
      </c>
      <c r="L37" s="23">
        <v>22</v>
      </c>
      <c r="M37" s="23">
        <v>21.3491</v>
      </c>
      <c r="N37" s="13">
        <v>204951</v>
      </c>
      <c r="O37" s="14">
        <v>0</v>
      </c>
      <c r="P37" s="14">
        <v>0</v>
      </c>
      <c r="Q37" s="14">
        <v>0</v>
      </c>
      <c r="R37" s="15">
        <v>0</v>
      </c>
      <c r="S37" s="15">
        <v>0</v>
      </c>
      <c r="T37" s="41">
        <v>0</v>
      </c>
      <c r="U37" s="41">
        <v>0</v>
      </c>
      <c r="V37" s="13">
        <v>1259447</v>
      </c>
    </row>
    <row r="38" spans="1:22" ht="13.5" thickBot="1" x14ac:dyDescent="0.25">
      <c r="A38" s="32">
        <v>10773</v>
      </c>
      <c r="B38" s="35" t="s">
        <v>72</v>
      </c>
      <c r="C38" s="42" t="s">
        <v>33</v>
      </c>
      <c r="D38" s="42" t="s">
        <v>33</v>
      </c>
      <c r="E38" s="42" t="s">
        <v>33</v>
      </c>
      <c r="F38" s="19">
        <v>112</v>
      </c>
      <c r="G38" s="19">
        <v>68.941900000000004</v>
      </c>
      <c r="H38" s="18">
        <v>669316</v>
      </c>
      <c r="I38" s="42" t="s">
        <v>33</v>
      </c>
      <c r="J38" s="42" t="s">
        <v>33</v>
      </c>
      <c r="K38" s="42" t="s">
        <v>33</v>
      </c>
      <c r="L38" s="19">
        <v>5</v>
      </c>
      <c r="M38" s="19">
        <v>5.2122000000000002</v>
      </c>
      <c r="N38" s="20">
        <v>50037</v>
      </c>
      <c r="O38" s="21">
        <v>0</v>
      </c>
      <c r="P38" s="21">
        <v>0</v>
      </c>
      <c r="Q38" s="21">
        <v>0</v>
      </c>
      <c r="R38" s="22">
        <v>0</v>
      </c>
      <c r="S38" s="22">
        <v>0</v>
      </c>
      <c r="T38" s="42">
        <v>0</v>
      </c>
      <c r="U38" s="42">
        <v>0</v>
      </c>
      <c r="V38" s="20">
        <v>719353</v>
      </c>
    </row>
    <row r="39" spans="1:22" ht="13.5" thickBot="1" x14ac:dyDescent="0.25">
      <c r="A39" s="30">
        <v>10774</v>
      </c>
      <c r="B39" s="34" t="s">
        <v>73</v>
      </c>
      <c r="C39" s="41" t="s">
        <v>33</v>
      </c>
      <c r="D39" s="41" t="s">
        <v>33</v>
      </c>
      <c r="E39" s="41" t="s">
        <v>33</v>
      </c>
      <c r="F39" s="23">
        <v>158</v>
      </c>
      <c r="G39" s="23">
        <v>114.6699</v>
      </c>
      <c r="H39" s="12">
        <v>1113261</v>
      </c>
      <c r="I39" s="41" t="s">
        <v>33</v>
      </c>
      <c r="J39" s="41" t="s">
        <v>33</v>
      </c>
      <c r="K39" s="41" t="s">
        <v>33</v>
      </c>
      <c r="L39" s="23">
        <v>2</v>
      </c>
      <c r="M39" s="23">
        <v>0.85809999999999997</v>
      </c>
      <c r="N39" s="13">
        <v>8238</v>
      </c>
      <c r="O39" s="14">
        <v>0</v>
      </c>
      <c r="P39" s="14">
        <v>0</v>
      </c>
      <c r="Q39" s="14">
        <v>0</v>
      </c>
      <c r="R39" s="15">
        <v>0</v>
      </c>
      <c r="S39" s="15">
        <v>0</v>
      </c>
      <c r="T39" s="41">
        <v>0</v>
      </c>
      <c r="U39" s="41">
        <v>0</v>
      </c>
      <c r="V39" s="13">
        <v>1121499</v>
      </c>
    </row>
    <row r="40" spans="1:22" ht="13.5" thickBot="1" x14ac:dyDescent="0.25">
      <c r="A40" s="32">
        <v>10775</v>
      </c>
      <c r="B40" s="35" t="s">
        <v>74</v>
      </c>
      <c r="C40" s="42" t="s">
        <v>33</v>
      </c>
      <c r="D40" s="42" t="s">
        <v>33</v>
      </c>
      <c r="E40" s="42" t="s">
        <v>33</v>
      </c>
      <c r="F40" s="19">
        <v>173</v>
      </c>
      <c r="G40" s="19">
        <v>118.02889999999999</v>
      </c>
      <c r="H40" s="18">
        <v>1145872</v>
      </c>
      <c r="I40" s="42" t="s">
        <v>33</v>
      </c>
      <c r="J40" s="42" t="s">
        <v>33</v>
      </c>
      <c r="K40" s="42" t="s">
        <v>33</v>
      </c>
      <c r="L40" s="19">
        <v>10</v>
      </c>
      <c r="M40" s="19">
        <v>6.3739999999999997</v>
      </c>
      <c r="N40" s="20">
        <v>61190</v>
      </c>
      <c r="O40" s="21">
        <v>0</v>
      </c>
      <c r="P40" s="21">
        <v>0</v>
      </c>
      <c r="Q40" s="21">
        <v>0</v>
      </c>
      <c r="R40" s="22">
        <v>0</v>
      </c>
      <c r="S40" s="22">
        <v>0</v>
      </c>
      <c r="T40" s="42">
        <v>0</v>
      </c>
      <c r="U40" s="42">
        <v>0</v>
      </c>
      <c r="V40" s="20">
        <v>1207062</v>
      </c>
    </row>
    <row r="41" spans="1:22" ht="13.5" thickBot="1" x14ac:dyDescent="0.25">
      <c r="A41" s="30">
        <v>10776</v>
      </c>
      <c r="B41" s="34" t="s">
        <v>75</v>
      </c>
      <c r="C41" s="41" t="s">
        <v>33</v>
      </c>
      <c r="D41" s="41" t="s">
        <v>33</v>
      </c>
      <c r="E41" s="41" t="s">
        <v>33</v>
      </c>
      <c r="F41" s="23">
        <v>163</v>
      </c>
      <c r="G41" s="23">
        <v>109.2533</v>
      </c>
      <c r="H41" s="12">
        <v>1060675</v>
      </c>
      <c r="I41" s="41">
        <v>2</v>
      </c>
      <c r="J41" s="41">
        <v>1.3841000000000001</v>
      </c>
      <c r="K41" s="37">
        <v>13287</v>
      </c>
      <c r="L41" s="23">
        <v>12</v>
      </c>
      <c r="M41" s="23">
        <v>6.8940999999999999</v>
      </c>
      <c r="N41" s="13">
        <v>66183</v>
      </c>
      <c r="O41" s="14">
        <v>0</v>
      </c>
      <c r="P41" s="14">
        <v>0</v>
      </c>
      <c r="Q41" s="14">
        <v>0</v>
      </c>
      <c r="R41" s="15">
        <v>0</v>
      </c>
      <c r="S41" s="15">
        <v>0</v>
      </c>
      <c r="T41" s="37">
        <v>13287</v>
      </c>
      <c r="U41" s="41">
        <v>0</v>
      </c>
      <c r="V41" s="13">
        <v>1126858</v>
      </c>
    </row>
    <row r="42" spans="1:22" ht="13.5" thickBot="1" x14ac:dyDescent="0.25">
      <c r="A42" s="32">
        <v>10777</v>
      </c>
      <c r="B42" s="35" t="s">
        <v>76</v>
      </c>
      <c r="C42" s="42" t="s">
        <v>33</v>
      </c>
      <c r="D42" s="42" t="s">
        <v>33</v>
      </c>
      <c r="E42" s="42" t="s">
        <v>33</v>
      </c>
      <c r="F42" s="19">
        <v>264</v>
      </c>
      <c r="G42" s="19">
        <v>181.43039999999999</v>
      </c>
      <c r="H42" s="18">
        <v>1625907</v>
      </c>
      <c r="I42" s="42" t="s">
        <v>33</v>
      </c>
      <c r="J42" s="42" t="s">
        <v>33</v>
      </c>
      <c r="K42" s="42" t="s">
        <v>33</v>
      </c>
      <c r="L42" s="19">
        <v>24</v>
      </c>
      <c r="M42" s="19">
        <v>15.617800000000001</v>
      </c>
      <c r="N42" s="20">
        <v>149931</v>
      </c>
      <c r="O42" s="21">
        <v>0</v>
      </c>
      <c r="P42" s="21">
        <v>0</v>
      </c>
      <c r="Q42" s="21">
        <v>0</v>
      </c>
      <c r="R42" s="22">
        <v>0</v>
      </c>
      <c r="S42" s="22">
        <v>0</v>
      </c>
      <c r="T42" s="42">
        <v>0</v>
      </c>
      <c r="U42" s="42">
        <v>0</v>
      </c>
      <c r="V42" s="20">
        <v>1775838</v>
      </c>
    </row>
    <row r="43" spans="1:22" ht="13.5" thickBot="1" x14ac:dyDescent="0.25">
      <c r="A43" s="30">
        <v>10778</v>
      </c>
      <c r="B43" s="34" t="s">
        <v>77</v>
      </c>
      <c r="C43" s="41" t="s">
        <v>33</v>
      </c>
      <c r="D43" s="41" t="s">
        <v>33</v>
      </c>
      <c r="E43" s="41" t="s">
        <v>33</v>
      </c>
      <c r="F43" s="23">
        <v>63</v>
      </c>
      <c r="G43" s="23">
        <v>46.014000000000003</v>
      </c>
      <c r="H43" s="12">
        <v>463904</v>
      </c>
      <c r="I43" s="41" t="s">
        <v>33</v>
      </c>
      <c r="J43" s="41" t="s">
        <v>33</v>
      </c>
      <c r="K43" s="41" t="s">
        <v>33</v>
      </c>
      <c r="L43" s="23">
        <v>1</v>
      </c>
      <c r="M43" s="23">
        <v>0.2238</v>
      </c>
      <c r="N43" s="13">
        <v>2148</v>
      </c>
      <c r="O43" s="14">
        <v>0</v>
      </c>
      <c r="P43" s="14">
        <v>0</v>
      </c>
      <c r="Q43" s="14">
        <v>0</v>
      </c>
      <c r="R43" s="15">
        <v>0</v>
      </c>
      <c r="S43" s="15">
        <v>0</v>
      </c>
      <c r="T43" s="41">
        <v>0</v>
      </c>
      <c r="U43" s="41">
        <v>0</v>
      </c>
      <c r="V43" s="13">
        <v>466052</v>
      </c>
    </row>
    <row r="44" spans="1:22" ht="13.5" thickBot="1" x14ac:dyDescent="0.25">
      <c r="A44" s="32">
        <v>10779</v>
      </c>
      <c r="B44" s="35" t="s">
        <v>78</v>
      </c>
      <c r="C44" s="42" t="s">
        <v>33</v>
      </c>
      <c r="D44" s="42" t="s">
        <v>33</v>
      </c>
      <c r="E44" s="42" t="s">
        <v>33</v>
      </c>
      <c r="F44" s="19">
        <v>65</v>
      </c>
      <c r="G44" s="19">
        <v>53.789700000000003</v>
      </c>
      <c r="H44" s="18">
        <v>502127</v>
      </c>
      <c r="I44" s="42" t="s">
        <v>33</v>
      </c>
      <c r="J44" s="42" t="s">
        <v>33</v>
      </c>
      <c r="K44" s="42" t="s">
        <v>33</v>
      </c>
      <c r="L44" s="19">
        <v>8</v>
      </c>
      <c r="M44" s="19">
        <v>9.1683000000000003</v>
      </c>
      <c r="N44" s="20">
        <v>88016</v>
      </c>
      <c r="O44" s="21">
        <v>0</v>
      </c>
      <c r="P44" s="21">
        <v>0</v>
      </c>
      <c r="Q44" s="21">
        <v>0</v>
      </c>
      <c r="R44" s="22">
        <v>0</v>
      </c>
      <c r="S44" s="22">
        <v>0</v>
      </c>
      <c r="T44" s="42">
        <v>0</v>
      </c>
      <c r="U44" s="42">
        <v>0</v>
      </c>
      <c r="V44" s="20">
        <v>590142</v>
      </c>
    </row>
    <row r="45" spans="1:22" ht="13.5" thickBot="1" x14ac:dyDescent="0.25">
      <c r="A45" s="30">
        <v>10780</v>
      </c>
      <c r="B45" s="34" t="s">
        <v>79</v>
      </c>
      <c r="C45" s="41" t="s">
        <v>33</v>
      </c>
      <c r="D45" s="41" t="s">
        <v>33</v>
      </c>
      <c r="E45" s="41" t="s">
        <v>33</v>
      </c>
      <c r="F45" s="23">
        <v>44</v>
      </c>
      <c r="G45" s="23">
        <v>41.999400000000001</v>
      </c>
      <c r="H45" s="12">
        <v>423430</v>
      </c>
      <c r="I45" s="41" t="s">
        <v>33</v>
      </c>
      <c r="J45" s="41" t="s">
        <v>33</v>
      </c>
      <c r="K45" s="41" t="s">
        <v>33</v>
      </c>
      <c r="L45" s="23" t="s">
        <v>33</v>
      </c>
      <c r="M45" s="23" t="s">
        <v>33</v>
      </c>
      <c r="N45" s="14">
        <v>0</v>
      </c>
      <c r="O45" s="14">
        <v>0</v>
      </c>
      <c r="P45" s="14">
        <v>0</v>
      </c>
      <c r="Q45" s="14">
        <v>0</v>
      </c>
      <c r="R45" s="15">
        <v>0</v>
      </c>
      <c r="S45" s="15">
        <v>0</v>
      </c>
      <c r="T45" s="41">
        <v>0</v>
      </c>
      <c r="U45" s="41">
        <v>0</v>
      </c>
      <c r="V45" s="13">
        <v>423430</v>
      </c>
    </row>
    <row r="46" spans="1:22" ht="13.5" thickBot="1" x14ac:dyDescent="0.25">
      <c r="A46" s="32">
        <v>10781</v>
      </c>
      <c r="B46" s="35" t="s">
        <v>80</v>
      </c>
      <c r="C46" s="42" t="s">
        <v>33</v>
      </c>
      <c r="D46" s="42" t="s">
        <v>33</v>
      </c>
      <c r="E46" s="42" t="s">
        <v>33</v>
      </c>
      <c r="F46" s="19">
        <v>49</v>
      </c>
      <c r="G46" s="19">
        <v>43.446800000000003</v>
      </c>
      <c r="H46" s="18">
        <v>454245</v>
      </c>
      <c r="I46" s="42" t="s">
        <v>33</v>
      </c>
      <c r="J46" s="42" t="s">
        <v>33</v>
      </c>
      <c r="K46" s="42" t="s">
        <v>33</v>
      </c>
      <c r="L46" s="19">
        <v>1</v>
      </c>
      <c r="M46" s="19">
        <v>0.38640000000000002</v>
      </c>
      <c r="N46" s="20">
        <v>3709</v>
      </c>
      <c r="O46" s="21">
        <v>0</v>
      </c>
      <c r="P46" s="21">
        <v>0</v>
      </c>
      <c r="Q46" s="21">
        <v>0</v>
      </c>
      <c r="R46" s="22">
        <v>0</v>
      </c>
      <c r="S46" s="22">
        <v>0</v>
      </c>
      <c r="T46" s="42">
        <v>0</v>
      </c>
      <c r="U46" s="42">
        <v>0</v>
      </c>
      <c r="V46" s="20">
        <v>457954</v>
      </c>
    </row>
    <row r="47" spans="1:22" ht="13.5" hidden="1" thickBot="1" x14ac:dyDescent="0.25">
      <c r="A47" s="30">
        <v>10782</v>
      </c>
      <c r="B47" s="34" t="s">
        <v>81</v>
      </c>
      <c r="C47" s="41" t="s">
        <v>33</v>
      </c>
      <c r="D47" s="41" t="s">
        <v>33</v>
      </c>
      <c r="E47" s="41" t="s">
        <v>33</v>
      </c>
      <c r="F47" s="23">
        <v>120</v>
      </c>
      <c r="G47" s="23">
        <v>67.495000000000005</v>
      </c>
      <c r="H47" s="12">
        <v>680471</v>
      </c>
      <c r="I47" s="41" t="s">
        <v>33</v>
      </c>
      <c r="J47" s="41" t="s">
        <v>33</v>
      </c>
      <c r="K47" s="41" t="s">
        <v>33</v>
      </c>
      <c r="L47" s="23">
        <v>4</v>
      </c>
      <c r="M47" s="23">
        <v>4.6896000000000004</v>
      </c>
      <c r="N47" s="13">
        <v>45020</v>
      </c>
      <c r="O47" s="14">
        <v>0</v>
      </c>
      <c r="P47" s="14">
        <v>0</v>
      </c>
      <c r="Q47" s="14">
        <v>0</v>
      </c>
      <c r="R47" s="15">
        <v>0</v>
      </c>
      <c r="S47" s="15">
        <v>0</v>
      </c>
      <c r="T47" s="41">
        <v>0</v>
      </c>
      <c r="U47" s="41">
        <v>0</v>
      </c>
      <c r="V47" s="13">
        <v>725491</v>
      </c>
    </row>
    <row r="48" spans="1:22" ht="13.5" hidden="1" thickBot="1" x14ac:dyDescent="0.25">
      <c r="A48" s="32">
        <v>10784</v>
      </c>
      <c r="B48" s="35" t="s">
        <v>82</v>
      </c>
      <c r="C48" s="42" t="s">
        <v>33</v>
      </c>
      <c r="D48" s="42" t="s">
        <v>33</v>
      </c>
      <c r="E48" s="42" t="s">
        <v>33</v>
      </c>
      <c r="F48" s="19">
        <v>171</v>
      </c>
      <c r="G48" s="19">
        <v>83.021600000000007</v>
      </c>
      <c r="H48" s="18">
        <v>837007</v>
      </c>
      <c r="I48" s="42" t="s">
        <v>33</v>
      </c>
      <c r="J48" s="42" t="s">
        <v>33</v>
      </c>
      <c r="K48" s="42" t="s">
        <v>33</v>
      </c>
      <c r="L48" s="19">
        <v>12</v>
      </c>
      <c r="M48" s="19">
        <v>4.1642000000000001</v>
      </c>
      <c r="N48" s="20">
        <v>39976</v>
      </c>
      <c r="O48" s="21">
        <v>0</v>
      </c>
      <c r="P48" s="21">
        <v>0</v>
      </c>
      <c r="Q48" s="21">
        <v>0</v>
      </c>
      <c r="R48" s="22">
        <v>0</v>
      </c>
      <c r="S48" s="22">
        <v>0</v>
      </c>
      <c r="T48" s="42">
        <v>0</v>
      </c>
      <c r="U48" s="42">
        <v>0</v>
      </c>
      <c r="V48" s="20">
        <v>876983</v>
      </c>
    </row>
    <row r="49" spans="1:22" ht="13.5" hidden="1" thickBot="1" x14ac:dyDescent="0.25">
      <c r="A49" s="30">
        <v>10785</v>
      </c>
      <c r="B49" s="34" t="s">
        <v>83</v>
      </c>
      <c r="C49" s="41" t="s">
        <v>33</v>
      </c>
      <c r="D49" s="41" t="s">
        <v>33</v>
      </c>
      <c r="E49" s="41" t="s">
        <v>33</v>
      </c>
      <c r="F49" s="23">
        <v>437</v>
      </c>
      <c r="G49" s="23">
        <v>265.97730000000001</v>
      </c>
      <c r="H49" s="12">
        <v>2284266</v>
      </c>
      <c r="I49" s="41" t="s">
        <v>33</v>
      </c>
      <c r="J49" s="41" t="s">
        <v>33</v>
      </c>
      <c r="K49" s="41" t="s">
        <v>33</v>
      </c>
      <c r="L49" s="23">
        <v>11</v>
      </c>
      <c r="M49" s="23">
        <v>5.9962</v>
      </c>
      <c r="N49" s="13">
        <v>57564</v>
      </c>
      <c r="O49" s="14">
        <v>0</v>
      </c>
      <c r="P49" s="14">
        <v>0</v>
      </c>
      <c r="Q49" s="14">
        <v>0</v>
      </c>
      <c r="R49" s="15">
        <v>0</v>
      </c>
      <c r="S49" s="15">
        <v>0</v>
      </c>
      <c r="T49" s="41">
        <v>0</v>
      </c>
      <c r="U49" s="41">
        <v>0</v>
      </c>
      <c r="V49" s="13">
        <v>2341830</v>
      </c>
    </row>
    <row r="50" spans="1:22" ht="13.5" hidden="1" thickBot="1" x14ac:dyDescent="0.25">
      <c r="A50" s="32">
        <v>10786</v>
      </c>
      <c r="B50" s="35" t="s">
        <v>84</v>
      </c>
      <c r="C50" s="42" t="s">
        <v>33</v>
      </c>
      <c r="D50" s="42" t="s">
        <v>33</v>
      </c>
      <c r="E50" s="42" t="s">
        <v>33</v>
      </c>
      <c r="F50" s="19">
        <v>140</v>
      </c>
      <c r="G50" s="19">
        <v>83.189800000000005</v>
      </c>
      <c r="H50" s="18">
        <v>807640</v>
      </c>
      <c r="I50" s="42" t="s">
        <v>33</v>
      </c>
      <c r="J50" s="42" t="s">
        <v>33</v>
      </c>
      <c r="K50" s="42" t="s">
        <v>33</v>
      </c>
      <c r="L50" s="19">
        <v>3</v>
      </c>
      <c r="M50" s="19">
        <v>1.1762999999999999</v>
      </c>
      <c r="N50" s="20">
        <v>11292</v>
      </c>
      <c r="O50" s="21">
        <v>0</v>
      </c>
      <c r="P50" s="21">
        <v>0</v>
      </c>
      <c r="Q50" s="21">
        <v>0</v>
      </c>
      <c r="R50" s="22">
        <v>0</v>
      </c>
      <c r="S50" s="22">
        <v>0</v>
      </c>
      <c r="T50" s="42">
        <v>0</v>
      </c>
      <c r="U50" s="42">
        <v>0</v>
      </c>
      <c r="V50" s="20">
        <v>818932</v>
      </c>
    </row>
    <row r="51" spans="1:22" ht="13.5" hidden="1" thickBot="1" x14ac:dyDescent="0.25">
      <c r="A51" s="30">
        <v>10787</v>
      </c>
      <c r="B51" s="34" t="s">
        <v>85</v>
      </c>
      <c r="C51" s="41" t="s">
        <v>33</v>
      </c>
      <c r="D51" s="41" t="s">
        <v>33</v>
      </c>
      <c r="E51" s="41" t="s">
        <v>33</v>
      </c>
      <c r="F51" s="23">
        <v>413</v>
      </c>
      <c r="G51" s="23">
        <v>281.28579999999999</v>
      </c>
      <c r="H51" s="12">
        <v>2415739</v>
      </c>
      <c r="I51" s="41" t="s">
        <v>33</v>
      </c>
      <c r="J51" s="41" t="s">
        <v>33</v>
      </c>
      <c r="K51" s="41" t="s">
        <v>33</v>
      </c>
      <c r="L51" s="23">
        <v>12</v>
      </c>
      <c r="M51" s="23">
        <v>6.1734</v>
      </c>
      <c r="N51" s="13">
        <v>59265</v>
      </c>
      <c r="O51" s="14">
        <v>0</v>
      </c>
      <c r="P51" s="14">
        <v>0</v>
      </c>
      <c r="Q51" s="14">
        <v>0</v>
      </c>
      <c r="R51" s="15">
        <v>0</v>
      </c>
      <c r="S51" s="15">
        <v>0</v>
      </c>
      <c r="T51" s="41">
        <v>0</v>
      </c>
      <c r="U51" s="41">
        <v>0</v>
      </c>
      <c r="V51" s="13">
        <v>2475003</v>
      </c>
    </row>
    <row r="52" spans="1:22" ht="13.5" hidden="1" thickBot="1" x14ac:dyDescent="0.25">
      <c r="A52" s="32">
        <v>10788</v>
      </c>
      <c r="B52" s="35" t="s">
        <v>86</v>
      </c>
      <c r="C52" s="42" t="s">
        <v>33</v>
      </c>
      <c r="D52" s="42" t="s">
        <v>33</v>
      </c>
      <c r="E52" s="42" t="s">
        <v>33</v>
      </c>
      <c r="F52" s="19">
        <v>176</v>
      </c>
      <c r="G52" s="19">
        <v>103.41800000000001</v>
      </c>
      <c r="H52" s="18">
        <v>1042640</v>
      </c>
      <c r="I52" s="42" t="s">
        <v>33</v>
      </c>
      <c r="J52" s="42" t="s">
        <v>33</v>
      </c>
      <c r="K52" s="42" t="s">
        <v>33</v>
      </c>
      <c r="L52" s="19">
        <v>6</v>
      </c>
      <c r="M52" s="19">
        <v>6.7305000000000001</v>
      </c>
      <c r="N52" s="20">
        <v>64613</v>
      </c>
      <c r="O52" s="21">
        <v>0</v>
      </c>
      <c r="P52" s="21">
        <v>0</v>
      </c>
      <c r="Q52" s="21">
        <v>0</v>
      </c>
      <c r="R52" s="22">
        <v>0</v>
      </c>
      <c r="S52" s="22">
        <v>0</v>
      </c>
      <c r="T52" s="42">
        <v>0</v>
      </c>
      <c r="U52" s="42">
        <v>0</v>
      </c>
      <c r="V52" s="20">
        <v>1107252</v>
      </c>
    </row>
    <row r="53" spans="1:22" ht="13.5" hidden="1" thickBot="1" x14ac:dyDescent="0.25">
      <c r="A53" s="30">
        <v>10789</v>
      </c>
      <c r="B53" s="34" t="s">
        <v>87</v>
      </c>
      <c r="C53" s="41" t="s">
        <v>33</v>
      </c>
      <c r="D53" s="41" t="s">
        <v>33</v>
      </c>
      <c r="E53" s="41" t="s">
        <v>33</v>
      </c>
      <c r="F53" s="23">
        <v>189</v>
      </c>
      <c r="G53" s="23">
        <v>127.01819999999999</v>
      </c>
      <c r="H53" s="12">
        <v>1090858</v>
      </c>
      <c r="I53" s="41" t="s">
        <v>33</v>
      </c>
      <c r="J53" s="41" t="s">
        <v>33</v>
      </c>
      <c r="K53" s="41" t="s">
        <v>33</v>
      </c>
      <c r="L53" s="23">
        <v>9</v>
      </c>
      <c r="M53" s="23">
        <v>4.5739000000000001</v>
      </c>
      <c r="N53" s="13">
        <v>43909</v>
      </c>
      <c r="O53" s="14">
        <v>0</v>
      </c>
      <c r="P53" s="14">
        <v>0</v>
      </c>
      <c r="Q53" s="14">
        <v>0</v>
      </c>
      <c r="R53" s="15">
        <v>0</v>
      </c>
      <c r="S53" s="15">
        <v>0</v>
      </c>
      <c r="T53" s="41">
        <v>0</v>
      </c>
      <c r="U53" s="41">
        <v>0</v>
      </c>
      <c r="V53" s="13">
        <v>1134767</v>
      </c>
    </row>
    <row r="54" spans="1:22" ht="13.5" hidden="1" thickBot="1" x14ac:dyDescent="0.25">
      <c r="A54" s="32">
        <v>10790</v>
      </c>
      <c r="B54" s="35" t="s">
        <v>88</v>
      </c>
      <c r="C54" s="42">
        <v>1</v>
      </c>
      <c r="D54" s="42">
        <v>5.2774000000000001</v>
      </c>
      <c r="E54" s="39">
        <v>45755</v>
      </c>
      <c r="F54" s="19">
        <v>392</v>
      </c>
      <c r="G54" s="19">
        <v>361.7362</v>
      </c>
      <c r="H54" s="18">
        <v>3106663</v>
      </c>
      <c r="I54" s="42" t="s">
        <v>33</v>
      </c>
      <c r="J54" s="42" t="s">
        <v>33</v>
      </c>
      <c r="K54" s="42" t="s">
        <v>33</v>
      </c>
      <c r="L54" s="19">
        <v>14</v>
      </c>
      <c r="M54" s="19">
        <v>13.286</v>
      </c>
      <c r="N54" s="20">
        <v>127546</v>
      </c>
      <c r="O54" s="21">
        <v>0</v>
      </c>
      <c r="P54" s="21">
        <v>0</v>
      </c>
      <c r="Q54" s="21">
        <v>0</v>
      </c>
      <c r="R54" s="22">
        <v>0</v>
      </c>
      <c r="S54" s="22">
        <v>0</v>
      </c>
      <c r="T54" s="39">
        <v>45755</v>
      </c>
      <c r="U54" s="42">
        <v>0</v>
      </c>
      <c r="V54" s="20">
        <v>3234208</v>
      </c>
    </row>
    <row r="55" spans="1:22" ht="13.5" hidden="1" thickBot="1" x14ac:dyDescent="0.25">
      <c r="A55" s="30">
        <v>10791</v>
      </c>
      <c r="B55" s="34" t="s">
        <v>89</v>
      </c>
      <c r="C55" s="41" t="s">
        <v>33</v>
      </c>
      <c r="D55" s="41" t="s">
        <v>33</v>
      </c>
      <c r="E55" s="41" t="s">
        <v>33</v>
      </c>
      <c r="F55" s="23">
        <v>551</v>
      </c>
      <c r="G55" s="23">
        <v>466.47179999999997</v>
      </c>
      <c r="H55" s="12">
        <v>3831972</v>
      </c>
      <c r="I55" s="41" t="s">
        <v>33</v>
      </c>
      <c r="J55" s="41" t="s">
        <v>33</v>
      </c>
      <c r="K55" s="41" t="s">
        <v>33</v>
      </c>
      <c r="L55" s="23">
        <v>26</v>
      </c>
      <c r="M55" s="23">
        <v>24.3934</v>
      </c>
      <c r="N55" s="13">
        <v>234177</v>
      </c>
      <c r="O55" s="13">
        <v>141258</v>
      </c>
      <c r="P55" s="14">
        <v>0</v>
      </c>
      <c r="Q55" s="14">
        <v>0</v>
      </c>
      <c r="R55" s="15">
        <v>0</v>
      </c>
      <c r="S55" s="15">
        <v>0</v>
      </c>
      <c r="T55" s="41">
        <v>0</v>
      </c>
      <c r="U55" s="41">
        <v>0</v>
      </c>
      <c r="V55" s="13">
        <v>4207406</v>
      </c>
    </row>
    <row r="56" spans="1:22" ht="13.5" hidden="1" thickBot="1" x14ac:dyDescent="0.25">
      <c r="A56" s="32">
        <v>10792</v>
      </c>
      <c r="B56" s="35" t="s">
        <v>90</v>
      </c>
      <c r="C56" s="42" t="s">
        <v>33</v>
      </c>
      <c r="D56" s="42" t="s">
        <v>33</v>
      </c>
      <c r="E56" s="42" t="s">
        <v>33</v>
      </c>
      <c r="F56" s="19">
        <v>212</v>
      </c>
      <c r="G56" s="19">
        <v>140.2253</v>
      </c>
      <c r="H56" s="18">
        <v>1309003</v>
      </c>
      <c r="I56" s="42" t="s">
        <v>33</v>
      </c>
      <c r="J56" s="42" t="s">
        <v>33</v>
      </c>
      <c r="K56" s="42" t="s">
        <v>33</v>
      </c>
      <c r="L56" s="19">
        <v>4</v>
      </c>
      <c r="M56" s="19">
        <v>2.3220999999999998</v>
      </c>
      <c r="N56" s="20">
        <v>22292</v>
      </c>
      <c r="O56" s="21">
        <v>0</v>
      </c>
      <c r="P56" s="21">
        <v>0</v>
      </c>
      <c r="Q56" s="21">
        <v>0</v>
      </c>
      <c r="R56" s="22">
        <v>0</v>
      </c>
      <c r="S56" s="22">
        <v>0</v>
      </c>
      <c r="T56" s="42">
        <v>0</v>
      </c>
      <c r="U56" s="42">
        <v>0</v>
      </c>
      <c r="V56" s="20">
        <v>1331295</v>
      </c>
    </row>
    <row r="57" spans="1:22" ht="13.5" hidden="1" thickBot="1" x14ac:dyDescent="0.25">
      <c r="A57" s="30">
        <v>10793</v>
      </c>
      <c r="B57" s="34" t="s">
        <v>91</v>
      </c>
      <c r="C57" s="41" t="s">
        <v>33</v>
      </c>
      <c r="D57" s="41" t="s">
        <v>33</v>
      </c>
      <c r="E57" s="41" t="s">
        <v>33</v>
      </c>
      <c r="F57" s="23">
        <v>147</v>
      </c>
      <c r="G57" s="23">
        <v>103.71680000000001</v>
      </c>
      <c r="H57" s="12">
        <v>1006924</v>
      </c>
      <c r="I57" s="41" t="s">
        <v>33</v>
      </c>
      <c r="J57" s="41" t="s">
        <v>33</v>
      </c>
      <c r="K57" s="41" t="s">
        <v>33</v>
      </c>
      <c r="L57" s="23">
        <v>15</v>
      </c>
      <c r="M57" s="23">
        <v>7.1840000000000002</v>
      </c>
      <c r="N57" s="13">
        <v>68966</v>
      </c>
      <c r="O57" s="14">
        <v>0</v>
      </c>
      <c r="P57" s="14">
        <v>0</v>
      </c>
      <c r="Q57" s="14">
        <v>0</v>
      </c>
      <c r="R57" s="15">
        <v>0</v>
      </c>
      <c r="S57" s="15">
        <v>0</v>
      </c>
      <c r="T57" s="41">
        <v>0</v>
      </c>
      <c r="U57" s="41">
        <v>0</v>
      </c>
      <c r="V57" s="13">
        <v>1075891</v>
      </c>
    </row>
    <row r="58" spans="1:22" ht="13.5" hidden="1" thickBot="1" x14ac:dyDescent="0.25">
      <c r="A58" s="32">
        <v>10794</v>
      </c>
      <c r="B58" s="35" t="s">
        <v>92</v>
      </c>
      <c r="C58" s="42" t="s">
        <v>33</v>
      </c>
      <c r="D58" s="42" t="s">
        <v>33</v>
      </c>
      <c r="E58" s="42" t="s">
        <v>33</v>
      </c>
      <c r="F58" s="19">
        <v>70</v>
      </c>
      <c r="G58" s="19">
        <v>54.360700000000001</v>
      </c>
      <c r="H58" s="18">
        <v>548054</v>
      </c>
      <c r="I58" s="42" t="s">
        <v>33</v>
      </c>
      <c r="J58" s="42" t="s">
        <v>33</v>
      </c>
      <c r="K58" s="42" t="s">
        <v>33</v>
      </c>
      <c r="L58" s="19" t="s">
        <v>33</v>
      </c>
      <c r="M58" s="19" t="s">
        <v>33</v>
      </c>
      <c r="N58" s="21">
        <v>0</v>
      </c>
      <c r="O58" s="21">
        <v>0</v>
      </c>
      <c r="P58" s="21">
        <v>0</v>
      </c>
      <c r="Q58" s="21">
        <v>0</v>
      </c>
      <c r="R58" s="22">
        <v>0</v>
      </c>
      <c r="S58" s="22">
        <v>0</v>
      </c>
      <c r="T58" s="42">
        <v>0</v>
      </c>
      <c r="U58" s="42">
        <v>0</v>
      </c>
      <c r="V58" s="20">
        <v>548054</v>
      </c>
    </row>
    <row r="59" spans="1:22" ht="13.5" hidden="1" thickBot="1" x14ac:dyDescent="0.25">
      <c r="A59" s="30">
        <v>10795</v>
      </c>
      <c r="B59" s="34" t="s">
        <v>93</v>
      </c>
      <c r="C59" s="41" t="s">
        <v>33</v>
      </c>
      <c r="D59" s="41" t="s">
        <v>33</v>
      </c>
      <c r="E59" s="41" t="s">
        <v>33</v>
      </c>
      <c r="F59" s="23">
        <v>128</v>
      </c>
      <c r="G59" s="23">
        <v>97.514399999999995</v>
      </c>
      <c r="H59" s="12">
        <v>983121</v>
      </c>
      <c r="I59" s="41" t="s">
        <v>33</v>
      </c>
      <c r="J59" s="41" t="s">
        <v>33</v>
      </c>
      <c r="K59" s="41" t="s">
        <v>33</v>
      </c>
      <c r="L59" s="23">
        <v>13</v>
      </c>
      <c r="M59" s="23">
        <v>7.8639000000000001</v>
      </c>
      <c r="N59" s="13">
        <v>75493</v>
      </c>
      <c r="O59" s="14">
        <v>0</v>
      </c>
      <c r="P59" s="14">
        <v>0</v>
      </c>
      <c r="Q59" s="14">
        <v>0</v>
      </c>
      <c r="R59" s="15">
        <v>0</v>
      </c>
      <c r="S59" s="15">
        <v>0</v>
      </c>
      <c r="T59" s="41">
        <v>0</v>
      </c>
      <c r="U59" s="41">
        <v>0</v>
      </c>
      <c r="V59" s="13">
        <v>1058614</v>
      </c>
    </row>
    <row r="60" spans="1:22" ht="13.5" hidden="1" thickBot="1" x14ac:dyDescent="0.25">
      <c r="A60" s="32">
        <v>10796</v>
      </c>
      <c r="B60" s="35" t="s">
        <v>94</v>
      </c>
      <c r="C60" s="42" t="s">
        <v>33</v>
      </c>
      <c r="D60" s="42" t="s">
        <v>33</v>
      </c>
      <c r="E60" s="42" t="s">
        <v>33</v>
      </c>
      <c r="F60" s="19">
        <v>92</v>
      </c>
      <c r="G60" s="19">
        <v>76.138800000000003</v>
      </c>
      <c r="H60" s="18">
        <v>739186</v>
      </c>
      <c r="I60" s="42" t="s">
        <v>33</v>
      </c>
      <c r="J60" s="42" t="s">
        <v>33</v>
      </c>
      <c r="K60" s="42" t="s">
        <v>33</v>
      </c>
      <c r="L60" s="19">
        <v>11</v>
      </c>
      <c r="M60" s="19">
        <v>4.7430000000000003</v>
      </c>
      <c r="N60" s="20">
        <v>45533</v>
      </c>
      <c r="O60" s="21">
        <v>0</v>
      </c>
      <c r="P60" s="21">
        <v>0</v>
      </c>
      <c r="Q60" s="21">
        <v>0</v>
      </c>
      <c r="R60" s="22">
        <v>0</v>
      </c>
      <c r="S60" s="22">
        <v>0</v>
      </c>
      <c r="T60" s="42">
        <v>0</v>
      </c>
      <c r="U60" s="42">
        <v>0</v>
      </c>
      <c r="V60" s="20">
        <v>784719</v>
      </c>
    </row>
    <row r="61" spans="1:22" ht="13.5" hidden="1" thickBot="1" x14ac:dyDescent="0.25">
      <c r="A61" s="30">
        <v>10797</v>
      </c>
      <c r="B61" s="34" t="s">
        <v>95</v>
      </c>
      <c r="C61" s="41" t="s">
        <v>33</v>
      </c>
      <c r="D61" s="41" t="s">
        <v>33</v>
      </c>
      <c r="E61" s="41" t="s">
        <v>33</v>
      </c>
      <c r="F61" s="23">
        <v>229</v>
      </c>
      <c r="G61" s="23">
        <v>157.95099999999999</v>
      </c>
      <c r="H61" s="12">
        <v>1533452</v>
      </c>
      <c r="I61" s="41" t="s">
        <v>33</v>
      </c>
      <c r="J61" s="41" t="s">
        <v>33</v>
      </c>
      <c r="K61" s="41" t="s">
        <v>33</v>
      </c>
      <c r="L61" s="23">
        <v>13</v>
      </c>
      <c r="M61" s="23">
        <v>9.9479000000000006</v>
      </c>
      <c r="N61" s="13">
        <v>95500</v>
      </c>
      <c r="O61" s="14">
        <v>0</v>
      </c>
      <c r="P61" s="14">
        <v>0</v>
      </c>
      <c r="Q61" s="14">
        <v>0</v>
      </c>
      <c r="R61" s="15">
        <v>0</v>
      </c>
      <c r="S61" s="15">
        <v>0</v>
      </c>
      <c r="T61" s="41">
        <v>0</v>
      </c>
      <c r="U61" s="41">
        <v>0</v>
      </c>
      <c r="V61" s="13">
        <v>1628951</v>
      </c>
    </row>
    <row r="62" spans="1:22" ht="13.5" hidden="1" thickBot="1" x14ac:dyDescent="0.25">
      <c r="A62" s="32">
        <v>10798</v>
      </c>
      <c r="B62" s="35" t="s">
        <v>96</v>
      </c>
      <c r="C62" s="42" t="s">
        <v>33</v>
      </c>
      <c r="D62" s="42" t="s">
        <v>33</v>
      </c>
      <c r="E62" s="42" t="s">
        <v>33</v>
      </c>
      <c r="F62" s="19">
        <v>18</v>
      </c>
      <c r="G62" s="19">
        <v>11.5497</v>
      </c>
      <c r="H62" s="18">
        <v>112129</v>
      </c>
      <c r="I62" s="42" t="s">
        <v>33</v>
      </c>
      <c r="J62" s="42" t="s">
        <v>33</v>
      </c>
      <c r="K62" s="42" t="s">
        <v>33</v>
      </c>
      <c r="L62" s="19">
        <v>2</v>
      </c>
      <c r="M62" s="19">
        <v>1.0193000000000001</v>
      </c>
      <c r="N62" s="20">
        <v>9785</v>
      </c>
      <c r="O62" s="21">
        <v>0</v>
      </c>
      <c r="P62" s="21">
        <v>0</v>
      </c>
      <c r="Q62" s="21">
        <v>0</v>
      </c>
      <c r="R62" s="22">
        <v>0</v>
      </c>
      <c r="S62" s="22">
        <v>0</v>
      </c>
      <c r="T62" s="42">
        <v>0</v>
      </c>
      <c r="U62" s="42">
        <v>0</v>
      </c>
      <c r="V62" s="20">
        <v>121914</v>
      </c>
    </row>
    <row r="63" spans="1:22" ht="13.5" hidden="1" thickBot="1" x14ac:dyDescent="0.25">
      <c r="A63" s="30">
        <v>10799</v>
      </c>
      <c r="B63" s="34" t="s">
        <v>97</v>
      </c>
      <c r="C63" s="41" t="s">
        <v>33</v>
      </c>
      <c r="D63" s="41" t="s">
        <v>33</v>
      </c>
      <c r="E63" s="41" t="s">
        <v>33</v>
      </c>
      <c r="F63" s="23">
        <v>112</v>
      </c>
      <c r="G63" s="23">
        <v>77.740099999999998</v>
      </c>
      <c r="H63" s="12">
        <v>783760</v>
      </c>
      <c r="I63" s="41" t="s">
        <v>33</v>
      </c>
      <c r="J63" s="41" t="s">
        <v>33</v>
      </c>
      <c r="K63" s="41" t="s">
        <v>33</v>
      </c>
      <c r="L63" s="23">
        <v>5</v>
      </c>
      <c r="M63" s="23">
        <v>5.1833999999999998</v>
      </c>
      <c r="N63" s="13">
        <v>49761</v>
      </c>
      <c r="O63" s="14">
        <v>0</v>
      </c>
      <c r="P63" s="14">
        <v>0</v>
      </c>
      <c r="Q63" s="14">
        <v>0</v>
      </c>
      <c r="R63" s="15">
        <v>0</v>
      </c>
      <c r="S63" s="15">
        <v>0</v>
      </c>
      <c r="T63" s="41">
        <v>0</v>
      </c>
      <c r="U63" s="41">
        <v>0</v>
      </c>
      <c r="V63" s="13">
        <v>833521</v>
      </c>
    </row>
    <row r="64" spans="1:22" ht="13.5" hidden="1" thickBot="1" x14ac:dyDescent="0.25">
      <c r="A64" s="32">
        <v>10800</v>
      </c>
      <c r="B64" s="35" t="s">
        <v>98</v>
      </c>
      <c r="C64" s="42" t="s">
        <v>33</v>
      </c>
      <c r="D64" s="42" t="s">
        <v>33</v>
      </c>
      <c r="E64" s="42" t="s">
        <v>33</v>
      </c>
      <c r="F64" s="19">
        <v>46</v>
      </c>
      <c r="G64" s="19">
        <v>28.546099999999999</v>
      </c>
      <c r="H64" s="18">
        <v>287796</v>
      </c>
      <c r="I64" s="42" t="s">
        <v>33</v>
      </c>
      <c r="J64" s="42" t="s">
        <v>33</v>
      </c>
      <c r="K64" s="42" t="s">
        <v>33</v>
      </c>
      <c r="L64" s="19">
        <v>1</v>
      </c>
      <c r="M64" s="19">
        <v>0.68600000000000005</v>
      </c>
      <c r="N64" s="20">
        <v>6586</v>
      </c>
      <c r="O64" s="21">
        <v>0</v>
      </c>
      <c r="P64" s="21">
        <v>0</v>
      </c>
      <c r="Q64" s="21">
        <v>0</v>
      </c>
      <c r="R64" s="22">
        <v>0</v>
      </c>
      <c r="S64" s="22">
        <v>0</v>
      </c>
      <c r="T64" s="42">
        <v>0</v>
      </c>
      <c r="U64" s="42">
        <v>0</v>
      </c>
      <c r="V64" s="20">
        <v>294382</v>
      </c>
    </row>
    <row r="65" spans="1:22" ht="13.5" hidden="1" thickBot="1" x14ac:dyDescent="0.25">
      <c r="A65" s="30">
        <v>10801</v>
      </c>
      <c r="B65" s="34" t="s">
        <v>99</v>
      </c>
      <c r="C65" s="41" t="s">
        <v>33</v>
      </c>
      <c r="D65" s="41" t="s">
        <v>33</v>
      </c>
      <c r="E65" s="41" t="s">
        <v>33</v>
      </c>
      <c r="F65" s="23">
        <v>153</v>
      </c>
      <c r="G65" s="23">
        <v>91.615399999999994</v>
      </c>
      <c r="H65" s="12">
        <v>957857</v>
      </c>
      <c r="I65" s="41">
        <v>1</v>
      </c>
      <c r="J65" s="41">
        <v>0.99470000000000003</v>
      </c>
      <c r="K65" s="37">
        <v>9549</v>
      </c>
      <c r="L65" s="23">
        <v>7</v>
      </c>
      <c r="M65" s="23">
        <v>3.3267000000000002</v>
      </c>
      <c r="N65" s="13">
        <v>31936</v>
      </c>
      <c r="O65" s="14">
        <v>0</v>
      </c>
      <c r="P65" s="14">
        <v>0</v>
      </c>
      <c r="Q65" s="14">
        <v>0</v>
      </c>
      <c r="R65" s="15">
        <v>0</v>
      </c>
      <c r="S65" s="15">
        <v>0</v>
      </c>
      <c r="T65" s="37">
        <v>9549</v>
      </c>
      <c r="U65" s="41">
        <v>0</v>
      </c>
      <c r="V65" s="13">
        <v>989794</v>
      </c>
    </row>
    <row r="66" spans="1:22" ht="13.5" hidden="1" thickBot="1" x14ac:dyDescent="0.25">
      <c r="A66" s="32">
        <v>10807</v>
      </c>
      <c r="B66" s="35" t="s">
        <v>100</v>
      </c>
      <c r="C66" s="42" t="s">
        <v>33</v>
      </c>
      <c r="D66" s="42" t="s">
        <v>33</v>
      </c>
      <c r="E66" s="42" t="s">
        <v>33</v>
      </c>
      <c r="F66" s="19">
        <v>325</v>
      </c>
      <c r="G66" s="19">
        <v>263.40159999999997</v>
      </c>
      <c r="H66" s="18">
        <v>2262145</v>
      </c>
      <c r="I66" s="42" t="s">
        <v>33</v>
      </c>
      <c r="J66" s="42" t="s">
        <v>33</v>
      </c>
      <c r="K66" s="42" t="s">
        <v>33</v>
      </c>
      <c r="L66" s="19">
        <v>27</v>
      </c>
      <c r="M66" s="19">
        <v>21.333500000000001</v>
      </c>
      <c r="N66" s="20">
        <v>204802</v>
      </c>
      <c r="O66" s="21">
        <v>0</v>
      </c>
      <c r="P66" s="21">
        <v>0</v>
      </c>
      <c r="Q66" s="21">
        <v>0</v>
      </c>
      <c r="R66" s="22">
        <v>0</v>
      </c>
      <c r="S66" s="22">
        <v>0</v>
      </c>
      <c r="T66" s="42">
        <v>0</v>
      </c>
      <c r="U66" s="42">
        <v>0</v>
      </c>
      <c r="V66" s="20">
        <v>2466947</v>
      </c>
    </row>
    <row r="67" spans="1:22" ht="13.5" hidden="1" thickBot="1" x14ac:dyDescent="0.25">
      <c r="A67" s="30">
        <v>10808</v>
      </c>
      <c r="B67" s="34" t="s">
        <v>101</v>
      </c>
      <c r="C67" s="41" t="s">
        <v>33</v>
      </c>
      <c r="D67" s="41" t="s">
        <v>33</v>
      </c>
      <c r="E67" s="41" t="s">
        <v>33</v>
      </c>
      <c r="F67" s="23">
        <v>155</v>
      </c>
      <c r="G67" s="23">
        <v>96.023899999999998</v>
      </c>
      <c r="H67" s="12">
        <v>824672</v>
      </c>
      <c r="I67" s="41" t="s">
        <v>33</v>
      </c>
      <c r="J67" s="41" t="s">
        <v>33</v>
      </c>
      <c r="K67" s="41" t="s">
        <v>33</v>
      </c>
      <c r="L67" s="23">
        <v>18</v>
      </c>
      <c r="M67" s="23">
        <v>7.9976000000000003</v>
      </c>
      <c r="N67" s="13">
        <v>76777</v>
      </c>
      <c r="O67" s="14">
        <v>0</v>
      </c>
      <c r="P67" s="14">
        <v>0</v>
      </c>
      <c r="Q67" s="14">
        <v>0</v>
      </c>
      <c r="R67" s="15">
        <v>0</v>
      </c>
      <c r="S67" s="15">
        <v>0</v>
      </c>
      <c r="T67" s="41">
        <v>0</v>
      </c>
      <c r="U67" s="41">
        <v>0</v>
      </c>
      <c r="V67" s="13">
        <v>901449</v>
      </c>
    </row>
    <row r="68" spans="1:22" ht="13.5" hidden="1" thickBot="1" x14ac:dyDescent="0.25">
      <c r="A68" s="32">
        <v>10809</v>
      </c>
      <c r="B68" s="35" t="s">
        <v>102</v>
      </c>
      <c r="C68" s="42" t="s">
        <v>33</v>
      </c>
      <c r="D68" s="42" t="s">
        <v>33</v>
      </c>
      <c r="E68" s="42" t="s">
        <v>33</v>
      </c>
      <c r="F68" s="19">
        <v>151</v>
      </c>
      <c r="G68" s="19">
        <v>94.103700000000003</v>
      </c>
      <c r="H68" s="18">
        <v>913596</v>
      </c>
      <c r="I68" s="42" t="s">
        <v>33</v>
      </c>
      <c r="J68" s="42" t="s">
        <v>33</v>
      </c>
      <c r="K68" s="42" t="s">
        <v>33</v>
      </c>
      <c r="L68" s="19">
        <v>9</v>
      </c>
      <c r="M68" s="19">
        <v>4.8872999999999998</v>
      </c>
      <c r="N68" s="20">
        <v>46918</v>
      </c>
      <c r="O68" s="21">
        <v>0</v>
      </c>
      <c r="P68" s="21">
        <v>0</v>
      </c>
      <c r="Q68" s="21">
        <v>0</v>
      </c>
      <c r="R68" s="22">
        <v>0</v>
      </c>
      <c r="S68" s="22">
        <v>0</v>
      </c>
      <c r="T68" s="42">
        <v>0</v>
      </c>
      <c r="U68" s="42">
        <v>0</v>
      </c>
      <c r="V68" s="20">
        <v>960514</v>
      </c>
    </row>
    <row r="69" spans="1:22" ht="13.5" hidden="1" thickBot="1" x14ac:dyDescent="0.25">
      <c r="A69" s="30">
        <v>10810</v>
      </c>
      <c r="B69" s="34" t="s">
        <v>103</v>
      </c>
      <c r="C69" s="41" t="s">
        <v>33</v>
      </c>
      <c r="D69" s="41" t="s">
        <v>33</v>
      </c>
      <c r="E69" s="41" t="s">
        <v>33</v>
      </c>
      <c r="F69" s="23">
        <v>50</v>
      </c>
      <c r="G69" s="23">
        <v>26.905000000000001</v>
      </c>
      <c r="H69" s="12">
        <v>281297</v>
      </c>
      <c r="I69" s="41" t="s">
        <v>33</v>
      </c>
      <c r="J69" s="41" t="s">
        <v>33</v>
      </c>
      <c r="K69" s="41" t="s">
        <v>33</v>
      </c>
      <c r="L69" s="23">
        <v>5</v>
      </c>
      <c r="M69" s="23">
        <v>1.4772000000000001</v>
      </c>
      <c r="N69" s="13">
        <v>14181</v>
      </c>
      <c r="O69" s="14">
        <v>0</v>
      </c>
      <c r="P69" s="14">
        <v>0</v>
      </c>
      <c r="Q69" s="14">
        <v>0</v>
      </c>
      <c r="R69" s="15">
        <v>0</v>
      </c>
      <c r="S69" s="15">
        <v>0</v>
      </c>
      <c r="T69" s="41">
        <v>0</v>
      </c>
      <c r="U69" s="41">
        <v>0</v>
      </c>
      <c r="V69" s="13">
        <v>295478</v>
      </c>
    </row>
    <row r="70" spans="1:22" ht="13.5" hidden="1" thickBot="1" x14ac:dyDescent="0.25">
      <c r="A70" s="32">
        <v>10811</v>
      </c>
      <c r="B70" s="35" t="s">
        <v>104</v>
      </c>
      <c r="C70" s="42" t="s">
        <v>33</v>
      </c>
      <c r="D70" s="42" t="s">
        <v>33</v>
      </c>
      <c r="E70" s="42" t="s">
        <v>33</v>
      </c>
      <c r="F70" s="19">
        <v>112</v>
      </c>
      <c r="G70" s="19">
        <v>62.516399999999997</v>
      </c>
      <c r="H70" s="18">
        <v>606934</v>
      </c>
      <c r="I70" s="42" t="s">
        <v>33</v>
      </c>
      <c r="J70" s="42" t="s">
        <v>33</v>
      </c>
      <c r="K70" s="42" t="s">
        <v>33</v>
      </c>
      <c r="L70" s="19">
        <v>3</v>
      </c>
      <c r="M70" s="19">
        <v>2.2054999999999998</v>
      </c>
      <c r="N70" s="20">
        <v>21173</v>
      </c>
      <c r="O70" s="21">
        <v>0</v>
      </c>
      <c r="P70" s="21">
        <v>0</v>
      </c>
      <c r="Q70" s="21">
        <v>0</v>
      </c>
      <c r="R70" s="22">
        <v>0</v>
      </c>
      <c r="S70" s="22">
        <v>0</v>
      </c>
      <c r="T70" s="42">
        <v>0</v>
      </c>
      <c r="U70" s="42">
        <v>0</v>
      </c>
      <c r="V70" s="20">
        <v>628107</v>
      </c>
    </row>
    <row r="71" spans="1:22" ht="13.5" hidden="1" thickBot="1" x14ac:dyDescent="0.25">
      <c r="A71" s="30">
        <v>10812</v>
      </c>
      <c r="B71" s="34" t="s">
        <v>105</v>
      </c>
      <c r="C71" s="41">
        <v>63</v>
      </c>
      <c r="D71" s="41">
        <v>34.3262</v>
      </c>
      <c r="E71" s="37">
        <v>297608</v>
      </c>
      <c r="F71" s="23">
        <v>54</v>
      </c>
      <c r="G71" s="23">
        <v>35.251899999999999</v>
      </c>
      <c r="H71" s="12">
        <v>368566</v>
      </c>
      <c r="I71" s="41" t="s">
        <v>33</v>
      </c>
      <c r="J71" s="41" t="s">
        <v>33</v>
      </c>
      <c r="K71" s="41" t="s">
        <v>33</v>
      </c>
      <c r="L71" s="23">
        <v>2</v>
      </c>
      <c r="M71" s="23">
        <v>0.80689999999999995</v>
      </c>
      <c r="N71" s="13">
        <v>7746</v>
      </c>
      <c r="O71" s="14">
        <v>0</v>
      </c>
      <c r="P71" s="14">
        <v>0</v>
      </c>
      <c r="Q71" s="14">
        <v>0</v>
      </c>
      <c r="R71" s="15">
        <v>0</v>
      </c>
      <c r="S71" s="15">
        <v>0</v>
      </c>
      <c r="T71" s="37">
        <v>297608</v>
      </c>
      <c r="U71" s="41">
        <v>0</v>
      </c>
      <c r="V71" s="13">
        <v>376312</v>
      </c>
    </row>
    <row r="72" spans="1:22" ht="13.5" hidden="1" thickBot="1" x14ac:dyDescent="0.25">
      <c r="A72" s="32">
        <v>10813</v>
      </c>
      <c r="B72" s="35" t="s">
        <v>106</v>
      </c>
      <c r="C72" s="42" t="s">
        <v>33</v>
      </c>
      <c r="D72" s="42" t="s">
        <v>33</v>
      </c>
      <c r="E72" s="42" t="s">
        <v>33</v>
      </c>
      <c r="F72" s="19">
        <v>49</v>
      </c>
      <c r="G72" s="19">
        <v>28.108499999999999</v>
      </c>
      <c r="H72" s="18">
        <v>293880</v>
      </c>
      <c r="I72" s="42" t="s">
        <v>33</v>
      </c>
      <c r="J72" s="42" t="s">
        <v>33</v>
      </c>
      <c r="K72" s="42" t="s">
        <v>33</v>
      </c>
      <c r="L72" s="19">
        <v>2</v>
      </c>
      <c r="M72" s="19">
        <v>0.68910000000000005</v>
      </c>
      <c r="N72" s="20">
        <v>6615</v>
      </c>
      <c r="O72" s="21">
        <v>0</v>
      </c>
      <c r="P72" s="21">
        <v>0</v>
      </c>
      <c r="Q72" s="21">
        <v>0</v>
      </c>
      <c r="R72" s="22">
        <v>0</v>
      </c>
      <c r="S72" s="22">
        <v>0</v>
      </c>
      <c r="T72" s="42">
        <v>0</v>
      </c>
      <c r="U72" s="42">
        <v>0</v>
      </c>
      <c r="V72" s="20">
        <v>300495</v>
      </c>
    </row>
    <row r="73" spans="1:22" ht="13.5" hidden="1" thickBot="1" x14ac:dyDescent="0.25">
      <c r="A73" s="30">
        <v>10814</v>
      </c>
      <c r="B73" s="34" t="s">
        <v>107</v>
      </c>
      <c r="C73" s="41" t="s">
        <v>33</v>
      </c>
      <c r="D73" s="41" t="s">
        <v>33</v>
      </c>
      <c r="E73" s="41" t="s">
        <v>33</v>
      </c>
      <c r="F73" s="23">
        <v>121</v>
      </c>
      <c r="G73" s="23">
        <v>80.977599999999995</v>
      </c>
      <c r="H73" s="12">
        <v>816400</v>
      </c>
      <c r="I73" s="41" t="s">
        <v>33</v>
      </c>
      <c r="J73" s="41" t="s">
        <v>33</v>
      </c>
      <c r="K73" s="41" t="s">
        <v>33</v>
      </c>
      <c r="L73" s="23">
        <v>6</v>
      </c>
      <c r="M73" s="23">
        <v>2.8140999999999998</v>
      </c>
      <c r="N73" s="13">
        <v>27015</v>
      </c>
      <c r="O73" s="14">
        <v>0</v>
      </c>
      <c r="P73" s="14">
        <v>0</v>
      </c>
      <c r="Q73" s="14">
        <v>0</v>
      </c>
      <c r="R73" s="15">
        <v>0</v>
      </c>
      <c r="S73" s="15">
        <v>0</v>
      </c>
      <c r="T73" s="41">
        <v>0</v>
      </c>
      <c r="U73" s="41">
        <v>0</v>
      </c>
      <c r="V73" s="13">
        <v>843415</v>
      </c>
    </row>
    <row r="74" spans="1:22" ht="13.5" hidden="1" thickBot="1" x14ac:dyDescent="0.25">
      <c r="A74" s="32">
        <v>10815</v>
      </c>
      <c r="B74" s="35" t="s">
        <v>108</v>
      </c>
      <c r="C74" s="42" t="s">
        <v>33</v>
      </c>
      <c r="D74" s="42" t="s">
        <v>33</v>
      </c>
      <c r="E74" s="42" t="s">
        <v>33</v>
      </c>
      <c r="F74" s="19">
        <v>112</v>
      </c>
      <c r="G74" s="19">
        <v>65.2851</v>
      </c>
      <c r="H74" s="18">
        <v>585059</v>
      </c>
      <c r="I74" s="42" t="s">
        <v>33</v>
      </c>
      <c r="J74" s="42" t="s">
        <v>33</v>
      </c>
      <c r="K74" s="42" t="s">
        <v>33</v>
      </c>
      <c r="L74" s="19">
        <v>24</v>
      </c>
      <c r="M74" s="19">
        <v>11.2927</v>
      </c>
      <c r="N74" s="20">
        <v>108410</v>
      </c>
      <c r="O74" s="21">
        <v>0</v>
      </c>
      <c r="P74" s="21">
        <v>0</v>
      </c>
      <c r="Q74" s="21">
        <v>0</v>
      </c>
      <c r="R74" s="22">
        <v>0</v>
      </c>
      <c r="S74" s="22">
        <v>0</v>
      </c>
      <c r="T74" s="42">
        <v>0</v>
      </c>
      <c r="U74" s="42">
        <v>0</v>
      </c>
      <c r="V74" s="20">
        <v>693469</v>
      </c>
    </row>
    <row r="75" spans="1:22" ht="13.5" hidden="1" thickBot="1" x14ac:dyDescent="0.25">
      <c r="A75" s="30">
        <v>10816</v>
      </c>
      <c r="B75" s="34" t="s">
        <v>109</v>
      </c>
      <c r="C75" s="41" t="s">
        <v>33</v>
      </c>
      <c r="D75" s="41" t="s">
        <v>33</v>
      </c>
      <c r="E75" s="41" t="s">
        <v>33</v>
      </c>
      <c r="F75" s="23">
        <v>73</v>
      </c>
      <c r="G75" s="23">
        <v>33.546900000000001</v>
      </c>
      <c r="H75" s="12">
        <v>338213</v>
      </c>
      <c r="I75" s="41" t="s">
        <v>33</v>
      </c>
      <c r="J75" s="41" t="s">
        <v>33</v>
      </c>
      <c r="K75" s="41" t="s">
        <v>33</v>
      </c>
      <c r="L75" s="23">
        <v>17</v>
      </c>
      <c r="M75" s="23">
        <v>7.2397</v>
      </c>
      <c r="N75" s="13">
        <v>69501</v>
      </c>
      <c r="O75" s="14">
        <v>0</v>
      </c>
      <c r="P75" s="14">
        <v>0</v>
      </c>
      <c r="Q75" s="14">
        <v>0</v>
      </c>
      <c r="R75" s="15">
        <v>0</v>
      </c>
      <c r="S75" s="15">
        <v>0</v>
      </c>
      <c r="T75" s="41">
        <v>0</v>
      </c>
      <c r="U75" s="41">
        <v>0</v>
      </c>
      <c r="V75" s="13">
        <v>407714</v>
      </c>
    </row>
    <row r="76" spans="1:22" ht="13.5" hidden="1" thickBot="1" x14ac:dyDescent="0.25">
      <c r="A76" s="32">
        <v>10863</v>
      </c>
      <c r="B76" s="35" t="s">
        <v>110</v>
      </c>
      <c r="C76" s="42" t="s">
        <v>33</v>
      </c>
      <c r="D76" s="42" t="s">
        <v>33</v>
      </c>
      <c r="E76" s="42" t="s">
        <v>33</v>
      </c>
      <c r="F76" s="19">
        <v>83</v>
      </c>
      <c r="G76" s="19">
        <v>51.1554</v>
      </c>
      <c r="H76" s="18">
        <v>573043</v>
      </c>
      <c r="I76" s="42" t="s">
        <v>33</v>
      </c>
      <c r="J76" s="42" t="s">
        <v>33</v>
      </c>
      <c r="K76" s="42" t="s">
        <v>33</v>
      </c>
      <c r="L76" s="19" t="s">
        <v>33</v>
      </c>
      <c r="M76" s="19" t="s">
        <v>33</v>
      </c>
      <c r="N76" s="21">
        <v>0</v>
      </c>
      <c r="O76" s="21">
        <v>0</v>
      </c>
      <c r="P76" s="21">
        <v>0</v>
      </c>
      <c r="Q76" s="21">
        <v>0</v>
      </c>
      <c r="R76" s="22">
        <v>0</v>
      </c>
      <c r="S76" s="22">
        <v>0</v>
      </c>
      <c r="T76" s="42">
        <v>0</v>
      </c>
      <c r="U76" s="42">
        <v>0</v>
      </c>
      <c r="V76" s="20">
        <v>573043</v>
      </c>
    </row>
    <row r="77" spans="1:22" ht="13.5" hidden="1" thickBot="1" x14ac:dyDescent="0.25">
      <c r="A77" s="30">
        <v>10864</v>
      </c>
      <c r="B77" s="34" t="s">
        <v>111</v>
      </c>
      <c r="C77" s="41" t="s">
        <v>33</v>
      </c>
      <c r="D77" s="41" t="s">
        <v>33</v>
      </c>
      <c r="E77" s="41" t="s">
        <v>33</v>
      </c>
      <c r="F77" s="23">
        <v>270</v>
      </c>
      <c r="G77" s="23">
        <v>153.55000000000001</v>
      </c>
      <c r="H77" s="12">
        <v>1318718</v>
      </c>
      <c r="I77" s="41" t="s">
        <v>33</v>
      </c>
      <c r="J77" s="41" t="s">
        <v>33</v>
      </c>
      <c r="K77" s="41" t="s">
        <v>33</v>
      </c>
      <c r="L77" s="23">
        <v>12</v>
      </c>
      <c r="M77" s="23">
        <v>5.5282999999999998</v>
      </c>
      <c r="N77" s="13">
        <v>53072</v>
      </c>
      <c r="O77" s="14">
        <v>0</v>
      </c>
      <c r="P77" s="14">
        <v>0</v>
      </c>
      <c r="Q77" s="14">
        <v>0</v>
      </c>
      <c r="R77" s="15">
        <v>0</v>
      </c>
      <c r="S77" s="15">
        <v>0</v>
      </c>
      <c r="T77" s="41">
        <v>0</v>
      </c>
      <c r="U77" s="41">
        <v>0</v>
      </c>
      <c r="V77" s="13">
        <v>1371790</v>
      </c>
    </row>
    <row r="78" spans="1:22" ht="13.5" hidden="1" thickBot="1" x14ac:dyDescent="0.25">
      <c r="A78" s="32">
        <v>10865</v>
      </c>
      <c r="B78" s="35" t="s">
        <v>112</v>
      </c>
      <c r="C78" s="42" t="s">
        <v>33</v>
      </c>
      <c r="D78" s="42" t="s">
        <v>33</v>
      </c>
      <c r="E78" s="42" t="s">
        <v>33</v>
      </c>
      <c r="F78" s="19">
        <v>157</v>
      </c>
      <c r="G78" s="19">
        <v>83.298199999999994</v>
      </c>
      <c r="H78" s="18">
        <v>808692</v>
      </c>
      <c r="I78" s="42" t="s">
        <v>33</v>
      </c>
      <c r="J78" s="42" t="s">
        <v>33</v>
      </c>
      <c r="K78" s="42" t="s">
        <v>33</v>
      </c>
      <c r="L78" s="19">
        <v>16</v>
      </c>
      <c r="M78" s="19">
        <v>9.0250000000000004</v>
      </c>
      <c r="N78" s="20">
        <v>86640</v>
      </c>
      <c r="O78" s="21">
        <v>0</v>
      </c>
      <c r="P78" s="21">
        <v>0</v>
      </c>
      <c r="Q78" s="21">
        <v>0</v>
      </c>
      <c r="R78" s="22">
        <v>0</v>
      </c>
      <c r="S78" s="22">
        <v>0</v>
      </c>
      <c r="T78" s="42">
        <v>0</v>
      </c>
      <c r="U78" s="42">
        <v>0</v>
      </c>
      <c r="V78" s="20">
        <v>895332</v>
      </c>
    </row>
    <row r="79" spans="1:22" ht="13.5" hidden="1" thickBot="1" x14ac:dyDescent="0.25">
      <c r="A79" s="30">
        <v>11484</v>
      </c>
      <c r="B79" s="34" t="s">
        <v>113</v>
      </c>
      <c r="C79" s="41" t="s">
        <v>33</v>
      </c>
      <c r="D79" s="41" t="s">
        <v>33</v>
      </c>
      <c r="E79" s="41" t="s">
        <v>33</v>
      </c>
      <c r="F79" s="23">
        <v>125</v>
      </c>
      <c r="G79" s="23">
        <v>121.5656</v>
      </c>
      <c r="H79" s="12">
        <v>1053974</v>
      </c>
      <c r="I79" s="41" t="s">
        <v>33</v>
      </c>
      <c r="J79" s="41" t="s">
        <v>33</v>
      </c>
      <c r="K79" s="41" t="s">
        <v>33</v>
      </c>
      <c r="L79" s="23">
        <v>9</v>
      </c>
      <c r="M79" s="23">
        <v>6.2880000000000003</v>
      </c>
      <c r="N79" s="13">
        <v>60365</v>
      </c>
      <c r="O79" s="13">
        <v>36405</v>
      </c>
      <c r="P79" s="13">
        <v>13000</v>
      </c>
      <c r="Q79" s="14">
        <v>0</v>
      </c>
      <c r="R79" s="15">
        <v>0</v>
      </c>
      <c r="S79" s="15">
        <v>0</v>
      </c>
      <c r="T79" s="41">
        <v>0</v>
      </c>
      <c r="U79" s="37">
        <v>58394</v>
      </c>
      <c r="V79" s="13">
        <v>1163744</v>
      </c>
    </row>
    <row r="80" spans="1:22" ht="13.5" hidden="1" thickBot="1" x14ac:dyDescent="0.25">
      <c r="A80" s="32">
        <v>11485</v>
      </c>
      <c r="B80" s="35" t="s">
        <v>114</v>
      </c>
      <c r="C80" s="42" t="s">
        <v>33</v>
      </c>
      <c r="D80" s="42" t="s">
        <v>33</v>
      </c>
      <c r="E80" s="42" t="s">
        <v>33</v>
      </c>
      <c r="F80" s="19">
        <v>7</v>
      </c>
      <c r="G80" s="19">
        <v>2.4037000000000002</v>
      </c>
      <c r="H80" s="18">
        <v>20840</v>
      </c>
      <c r="I80" s="42" t="s">
        <v>33</v>
      </c>
      <c r="J80" s="42" t="s">
        <v>33</v>
      </c>
      <c r="K80" s="42" t="s">
        <v>33</v>
      </c>
      <c r="L80" s="19">
        <v>1</v>
      </c>
      <c r="M80" s="19">
        <v>0.37</v>
      </c>
      <c r="N80" s="20">
        <v>3552</v>
      </c>
      <c r="O80" s="21">
        <v>0</v>
      </c>
      <c r="P80" s="21">
        <v>0</v>
      </c>
      <c r="Q80" s="21">
        <v>0</v>
      </c>
      <c r="R80" s="22">
        <v>0</v>
      </c>
      <c r="S80" s="22">
        <v>0</v>
      </c>
      <c r="T80" s="42">
        <v>0</v>
      </c>
      <c r="U80" s="42">
        <v>0</v>
      </c>
      <c r="V80" s="20">
        <v>24392</v>
      </c>
    </row>
    <row r="81" spans="1:22" ht="13.5" hidden="1" thickBot="1" x14ac:dyDescent="0.25">
      <c r="A81" s="30">
        <v>11491</v>
      </c>
      <c r="B81" s="34" t="s">
        <v>115</v>
      </c>
      <c r="C81" s="41" t="s">
        <v>33</v>
      </c>
      <c r="D81" s="41" t="s">
        <v>33</v>
      </c>
      <c r="E81" s="41" t="s">
        <v>33</v>
      </c>
      <c r="F81" s="23">
        <v>32</v>
      </c>
      <c r="G81" s="23">
        <v>13.761900000000001</v>
      </c>
      <c r="H81" s="12">
        <v>119316</v>
      </c>
      <c r="I81" s="41" t="s">
        <v>33</v>
      </c>
      <c r="J81" s="41" t="s">
        <v>33</v>
      </c>
      <c r="K81" s="41" t="s">
        <v>33</v>
      </c>
      <c r="L81" s="23">
        <v>2</v>
      </c>
      <c r="M81" s="23">
        <v>1.0703</v>
      </c>
      <c r="N81" s="13">
        <v>10275</v>
      </c>
      <c r="O81" s="14">
        <v>0</v>
      </c>
      <c r="P81" s="14">
        <v>0</v>
      </c>
      <c r="Q81" s="14">
        <v>0</v>
      </c>
      <c r="R81" s="15">
        <v>0</v>
      </c>
      <c r="S81" s="15">
        <v>0</v>
      </c>
      <c r="T81" s="41">
        <v>0</v>
      </c>
      <c r="U81" s="41">
        <v>0</v>
      </c>
      <c r="V81" s="13">
        <v>129591</v>
      </c>
    </row>
    <row r="82" spans="1:22" ht="13.5" hidden="1" thickBot="1" x14ac:dyDescent="0.25">
      <c r="A82" s="30">
        <v>11789</v>
      </c>
      <c r="B82" s="34" t="s">
        <v>116</v>
      </c>
      <c r="C82" s="41" t="s">
        <v>33</v>
      </c>
      <c r="D82" s="41" t="s">
        <v>33</v>
      </c>
      <c r="E82" s="41" t="s">
        <v>33</v>
      </c>
      <c r="F82" s="23">
        <v>58</v>
      </c>
      <c r="G82" s="23">
        <v>357.79520000000002</v>
      </c>
      <c r="H82" s="12">
        <v>3102084</v>
      </c>
      <c r="I82" s="41" t="s">
        <v>33</v>
      </c>
      <c r="J82" s="41" t="s">
        <v>33</v>
      </c>
      <c r="K82" s="41" t="s">
        <v>33</v>
      </c>
      <c r="L82" s="23">
        <v>3</v>
      </c>
      <c r="M82" s="23">
        <v>14.0366</v>
      </c>
      <c r="N82" s="13">
        <v>134751</v>
      </c>
      <c r="O82" s="14">
        <v>0</v>
      </c>
      <c r="P82" s="14">
        <v>0</v>
      </c>
      <c r="Q82" s="14">
        <v>0</v>
      </c>
      <c r="R82" s="15">
        <v>0</v>
      </c>
      <c r="S82" s="15">
        <v>0</v>
      </c>
      <c r="T82" s="41">
        <v>0</v>
      </c>
      <c r="U82" s="41">
        <v>0</v>
      </c>
      <c r="V82" s="13">
        <v>3236836</v>
      </c>
    </row>
    <row r="83" spans="1:22" ht="13.5" hidden="1" thickBot="1" x14ac:dyDescent="0.25">
      <c r="A83" s="32">
        <v>11806</v>
      </c>
      <c r="B83" s="35" t="s">
        <v>117</v>
      </c>
      <c r="C83" s="42" t="s">
        <v>33</v>
      </c>
      <c r="D83" s="42" t="s">
        <v>33</v>
      </c>
      <c r="E83" s="42" t="s">
        <v>33</v>
      </c>
      <c r="F83" s="19">
        <v>39</v>
      </c>
      <c r="G83" s="19">
        <v>192.1618</v>
      </c>
      <c r="H83" s="18">
        <v>1666043</v>
      </c>
      <c r="I83" s="42" t="s">
        <v>33</v>
      </c>
      <c r="J83" s="42" t="s">
        <v>33</v>
      </c>
      <c r="K83" s="42" t="s">
        <v>33</v>
      </c>
      <c r="L83" s="19">
        <v>2</v>
      </c>
      <c r="M83" s="19">
        <v>20.491199999999999</v>
      </c>
      <c r="N83" s="20">
        <v>196716</v>
      </c>
      <c r="O83" s="21">
        <v>0</v>
      </c>
      <c r="P83" s="21">
        <v>0</v>
      </c>
      <c r="Q83" s="21">
        <v>0</v>
      </c>
      <c r="R83" s="22">
        <v>0</v>
      </c>
      <c r="S83" s="22">
        <v>0</v>
      </c>
      <c r="T83" s="42">
        <v>0</v>
      </c>
      <c r="U83" s="42">
        <v>0</v>
      </c>
      <c r="V83" s="20">
        <v>1862758</v>
      </c>
    </row>
    <row r="84" spans="1:22" ht="13.5" hidden="1" thickBot="1" x14ac:dyDescent="0.25">
      <c r="A84" s="30">
        <v>12256</v>
      </c>
      <c r="B84" s="34" t="s">
        <v>118</v>
      </c>
      <c r="C84" s="41" t="s">
        <v>33</v>
      </c>
      <c r="D84" s="41" t="s">
        <v>33</v>
      </c>
      <c r="E84" s="41" t="s">
        <v>33</v>
      </c>
      <c r="F84" s="23">
        <v>249</v>
      </c>
      <c r="G84" s="11">
        <v>1263.0061000000001</v>
      </c>
      <c r="H84" s="12">
        <v>10950263</v>
      </c>
      <c r="I84" s="41" t="s">
        <v>33</v>
      </c>
      <c r="J84" s="41" t="s">
        <v>33</v>
      </c>
      <c r="K84" s="41" t="s">
        <v>33</v>
      </c>
      <c r="L84" s="23">
        <v>182</v>
      </c>
      <c r="M84" s="23">
        <v>936.678</v>
      </c>
      <c r="N84" s="13">
        <v>8992109</v>
      </c>
      <c r="O84" s="14">
        <v>0</v>
      </c>
      <c r="P84" s="14">
        <v>0</v>
      </c>
      <c r="Q84" s="14">
        <v>0</v>
      </c>
      <c r="R84" s="15">
        <v>0</v>
      </c>
      <c r="S84" s="15">
        <v>0</v>
      </c>
      <c r="T84" s="41">
        <v>0</v>
      </c>
      <c r="U84" s="41">
        <v>0</v>
      </c>
      <c r="V84" s="13">
        <v>19942372</v>
      </c>
    </row>
    <row r="85" spans="1:22" ht="13.5" hidden="1" thickBot="1" x14ac:dyDescent="0.25">
      <c r="A85" s="32">
        <v>12257</v>
      </c>
      <c r="B85" s="35" t="s">
        <v>119</v>
      </c>
      <c r="C85" s="42" t="s">
        <v>33</v>
      </c>
      <c r="D85" s="42" t="s">
        <v>33</v>
      </c>
      <c r="E85" s="42" t="s">
        <v>33</v>
      </c>
      <c r="F85" s="19">
        <v>62</v>
      </c>
      <c r="G85" s="19">
        <v>36.141800000000003</v>
      </c>
      <c r="H85" s="18">
        <v>313350</v>
      </c>
      <c r="I85" s="42" t="s">
        <v>33</v>
      </c>
      <c r="J85" s="42" t="s">
        <v>33</v>
      </c>
      <c r="K85" s="42" t="s">
        <v>33</v>
      </c>
      <c r="L85" s="19">
        <v>46</v>
      </c>
      <c r="M85" s="19">
        <v>56.453099999999999</v>
      </c>
      <c r="N85" s="20">
        <v>541950</v>
      </c>
      <c r="O85" s="21">
        <v>0</v>
      </c>
      <c r="P85" s="21">
        <v>0</v>
      </c>
      <c r="Q85" s="21">
        <v>0</v>
      </c>
      <c r="R85" s="22">
        <v>0</v>
      </c>
      <c r="S85" s="22">
        <v>0</v>
      </c>
      <c r="T85" s="42">
        <v>0</v>
      </c>
      <c r="U85" s="42">
        <v>0</v>
      </c>
      <c r="V85" s="20">
        <v>855299</v>
      </c>
    </row>
    <row r="86" spans="1:22" ht="13.5" hidden="1" thickBot="1" x14ac:dyDescent="0.25">
      <c r="A86" s="30">
        <v>12258</v>
      </c>
      <c r="B86" s="34" t="s">
        <v>120</v>
      </c>
      <c r="C86" s="41" t="s">
        <v>33</v>
      </c>
      <c r="D86" s="41" t="s">
        <v>33</v>
      </c>
      <c r="E86" s="41" t="s">
        <v>33</v>
      </c>
      <c r="F86" s="23">
        <v>1</v>
      </c>
      <c r="G86" s="23">
        <v>3.1244000000000001</v>
      </c>
      <c r="H86" s="12">
        <v>27089</v>
      </c>
      <c r="I86" s="41" t="s">
        <v>33</v>
      </c>
      <c r="J86" s="41" t="s">
        <v>33</v>
      </c>
      <c r="K86" s="41" t="s">
        <v>33</v>
      </c>
      <c r="L86" s="23">
        <v>13</v>
      </c>
      <c r="M86" s="23">
        <v>19.787400000000002</v>
      </c>
      <c r="N86" s="13">
        <v>189959</v>
      </c>
      <c r="O86" s="14">
        <v>0</v>
      </c>
      <c r="P86" s="14">
        <v>0</v>
      </c>
      <c r="Q86" s="14">
        <v>0</v>
      </c>
      <c r="R86" s="15">
        <v>0</v>
      </c>
      <c r="S86" s="15">
        <v>0</v>
      </c>
      <c r="T86" s="41">
        <v>0</v>
      </c>
      <c r="U86" s="41">
        <v>0</v>
      </c>
      <c r="V86" s="13">
        <v>217048</v>
      </c>
    </row>
    <row r="87" spans="1:22" ht="13.5" hidden="1" thickBot="1" x14ac:dyDescent="0.25">
      <c r="A87" s="32">
        <v>12260</v>
      </c>
      <c r="B87" s="35" t="s">
        <v>121</v>
      </c>
      <c r="C87" s="42" t="s">
        <v>33</v>
      </c>
      <c r="D87" s="42" t="s">
        <v>33</v>
      </c>
      <c r="E87" s="42" t="s">
        <v>33</v>
      </c>
      <c r="F87" s="19">
        <v>133</v>
      </c>
      <c r="G87" s="19">
        <v>243.13990000000001</v>
      </c>
      <c r="H87" s="18">
        <v>2108023</v>
      </c>
      <c r="I87" s="42" t="s">
        <v>33</v>
      </c>
      <c r="J87" s="42" t="s">
        <v>33</v>
      </c>
      <c r="K87" s="42" t="s">
        <v>33</v>
      </c>
      <c r="L87" s="19">
        <v>181</v>
      </c>
      <c r="M87" s="19">
        <v>315.91800000000001</v>
      </c>
      <c r="N87" s="20">
        <v>3032813</v>
      </c>
      <c r="O87" s="21">
        <v>0</v>
      </c>
      <c r="P87" s="21">
        <v>0</v>
      </c>
      <c r="Q87" s="21">
        <v>0</v>
      </c>
      <c r="R87" s="22">
        <v>0</v>
      </c>
      <c r="S87" s="22">
        <v>0</v>
      </c>
      <c r="T87" s="42">
        <v>0</v>
      </c>
      <c r="U87" s="42">
        <v>0</v>
      </c>
      <c r="V87" s="20">
        <v>5140836</v>
      </c>
    </row>
    <row r="88" spans="1:22" ht="13.5" hidden="1" thickBot="1" x14ac:dyDescent="0.25">
      <c r="A88" s="30">
        <v>12262</v>
      </c>
      <c r="B88" s="34" t="s">
        <v>122</v>
      </c>
      <c r="C88" s="41" t="s">
        <v>33</v>
      </c>
      <c r="D88" s="41" t="s">
        <v>33</v>
      </c>
      <c r="E88" s="41" t="s">
        <v>33</v>
      </c>
      <c r="F88" s="23">
        <v>30</v>
      </c>
      <c r="G88" s="23">
        <v>40.6524</v>
      </c>
      <c r="H88" s="12">
        <v>352456</v>
      </c>
      <c r="I88" s="41" t="s">
        <v>33</v>
      </c>
      <c r="J88" s="41" t="s">
        <v>33</v>
      </c>
      <c r="K88" s="41" t="s">
        <v>33</v>
      </c>
      <c r="L88" s="23">
        <v>68</v>
      </c>
      <c r="M88" s="23">
        <v>90.851799999999997</v>
      </c>
      <c r="N88" s="13">
        <v>872177</v>
      </c>
      <c r="O88" s="14">
        <v>0</v>
      </c>
      <c r="P88" s="14">
        <v>0</v>
      </c>
      <c r="Q88" s="14">
        <v>0</v>
      </c>
      <c r="R88" s="15">
        <v>0</v>
      </c>
      <c r="S88" s="15">
        <v>0</v>
      </c>
      <c r="T88" s="41">
        <v>0</v>
      </c>
      <c r="U88" s="41">
        <v>0</v>
      </c>
      <c r="V88" s="13">
        <v>1224634</v>
      </c>
    </row>
    <row r="89" spans="1:22" ht="13.5" hidden="1" thickBot="1" x14ac:dyDescent="0.25">
      <c r="A89" s="32">
        <v>13778</v>
      </c>
      <c r="B89" s="35" t="s">
        <v>123</v>
      </c>
      <c r="C89" s="42" t="s">
        <v>33</v>
      </c>
      <c r="D89" s="42" t="s">
        <v>33</v>
      </c>
      <c r="E89" s="42" t="s">
        <v>33</v>
      </c>
      <c r="F89" s="19">
        <v>469</v>
      </c>
      <c r="G89" s="17">
        <v>1490.1503</v>
      </c>
      <c r="H89" s="18">
        <v>12919604</v>
      </c>
      <c r="I89" s="42" t="s">
        <v>33</v>
      </c>
      <c r="J89" s="42" t="s">
        <v>33</v>
      </c>
      <c r="K89" s="42" t="s">
        <v>33</v>
      </c>
      <c r="L89" s="19">
        <v>152</v>
      </c>
      <c r="M89" s="19">
        <v>558.40779999999995</v>
      </c>
      <c r="N89" s="20">
        <v>5360715</v>
      </c>
      <c r="O89" s="20">
        <v>764312</v>
      </c>
      <c r="P89" s="20">
        <v>52000</v>
      </c>
      <c r="Q89" s="21">
        <v>0</v>
      </c>
      <c r="R89" s="22">
        <v>0</v>
      </c>
      <c r="S89" s="22">
        <v>0</v>
      </c>
      <c r="T89" s="42">
        <v>0</v>
      </c>
      <c r="U89" s="39">
        <v>344844</v>
      </c>
      <c r="V89" s="20">
        <v>19096631</v>
      </c>
    </row>
    <row r="90" spans="1:22" ht="13.5" hidden="1" thickBot="1" x14ac:dyDescent="0.25">
      <c r="A90" s="30">
        <v>13815</v>
      </c>
      <c r="B90" s="34" t="s">
        <v>124</v>
      </c>
      <c r="C90" s="41" t="s">
        <v>33</v>
      </c>
      <c r="D90" s="41" t="s">
        <v>33</v>
      </c>
      <c r="E90" s="41" t="s">
        <v>33</v>
      </c>
      <c r="F90" s="23">
        <v>406</v>
      </c>
      <c r="G90" s="23">
        <v>584.48590000000002</v>
      </c>
      <c r="H90" s="12">
        <v>5067493</v>
      </c>
      <c r="I90" s="41" t="s">
        <v>33</v>
      </c>
      <c r="J90" s="41" t="s">
        <v>33</v>
      </c>
      <c r="K90" s="41" t="s">
        <v>33</v>
      </c>
      <c r="L90" s="23">
        <v>55</v>
      </c>
      <c r="M90" s="23">
        <v>125.73099999999999</v>
      </c>
      <c r="N90" s="13">
        <v>1207018</v>
      </c>
      <c r="O90" s="13">
        <v>276119</v>
      </c>
      <c r="P90" s="13">
        <v>19500</v>
      </c>
      <c r="Q90" s="14">
        <v>0</v>
      </c>
      <c r="R90" s="15">
        <v>0</v>
      </c>
      <c r="S90" s="15">
        <v>0</v>
      </c>
      <c r="T90" s="41">
        <v>0</v>
      </c>
      <c r="U90" s="37">
        <v>113266</v>
      </c>
      <c r="V90" s="13">
        <v>6570130</v>
      </c>
    </row>
    <row r="91" spans="1:22" ht="13.5" hidden="1" thickBot="1" x14ac:dyDescent="0.25">
      <c r="A91" s="32">
        <v>14199</v>
      </c>
      <c r="B91" s="35" t="s">
        <v>125</v>
      </c>
      <c r="C91" s="42" t="s">
        <v>33</v>
      </c>
      <c r="D91" s="42" t="s">
        <v>33</v>
      </c>
      <c r="E91" s="42" t="s">
        <v>33</v>
      </c>
      <c r="F91" s="19">
        <v>111</v>
      </c>
      <c r="G91" s="19">
        <v>282.74029999999999</v>
      </c>
      <c r="H91" s="18">
        <v>2451358</v>
      </c>
      <c r="I91" s="42" t="s">
        <v>33</v>
      </c>
      <c r="J91" s="42" t="s">
        <v>33</v>
      </c>
      <c r="K91" s="42" t="s">
        <v>33</v>
      </c>
      <c r="L91" s="19">
        <v>122</v>
      </c>
      <c r="M91" s="19">
        <v>347.0256</v>
      </c>
      <c r="N91" s="20">
        <v>3331445</v>
      </c>
      <c r="O91" s="21">
        <v>0</v>
      </c>
      <c r="P91" s="21">
        <v>0</v>
      </c>
      <c r="Q91" s="21">
        <v>0</v>
      </c>
      <c r="R91" s="22">
        <v>0</v>
      </c>
      <c r="S91" s="22">
        <v>0</v>
      </c>
      <c r="T91" s="42">
        <v>0</v>
      </c>
      <c r="U91" s="42">
        <v>0</v>
      </c>
      <c r="V91" s="20">
        <v>5782804</v>
      </c>
    </row>
    <row r="92" spans="1:22" ht="13.5" hidden="1" thickBot="1" x14ac:dyDescent="0.25">
      <c r="A92" s="30">
        <v>14588</v>
      </c>
      <c r="B92" s="34" t="s">
        <v>127</v>
      </c>
      <c r="C92" s="41" t="s">
        <v>33</v>
      </c>
      <c r="D92" s="41" t="s">
        <v>33</v>
      </c>
      <c r="E92" s="41" t="s">
        <v>33</v>
      </c>
      <c r="F92" s="23">
        <v>5</v>
      </c>
      <c r="G92" s="23">
        <v>18.540600000000001</v>
      </c>
      <c r="H92" s="12">
        <v>160747</v>
      </c>
      <c r="I92" s="41" t="s">
        <v>33</v>
      </c>
      <c r="J92" s="41" t="s">
        <v>33</v>
      </c>
      <c r="K92" s="41" t="s">
        <v>33</v>
      </c>
      <c r="L92" s="23">
        <v>1</v>
      </c>
      <c r="M92" s="23">
        <v>3.5015000000000001</v>
      </c>
      <c r="N92" s="13">
        <v>33614</v>
      </c>
      <c r="O92" s="14">
        <v>0</v>
      </c>
      <c r="P92" s="14">
        <v>0</v>
      </c>
      <c r="Q92" s="14">
        <v>0</v>
      </c>
      <c r="R92" s="15">
        <v>0</v>
      </c>
      <c r="S92" s="15">
        <v>0</v>
      </c>
      <c r="T92" s="41">
        <v>0</v>
      </c>
      <c r="U92" s="41">
        <v>0</v>
      </c>
      <c r="V92" s="13">
        <v>194361</v>
      </c>
    </row>
    <row r="93" spans="1:22" ht="13.5" hidden="1" thickBot="1" x14ac:dyDescent="0.25">
      <c r="A93" s="32">
        <v>14904</v>
      </c>
      <c r="B93" s="35" t="s">
        <v>128</v>
      </c>
      <c r="C93" s="42" t="s">
        <v>33</v>
      </c>
      <c r="D93" s="42" t="s">
        <v>33</v>
      </c>
      <c r="E93" s="42" t="s">
        <v>33</v>
      </c>
      <c r="F93" s="19">
        <v>393</v>
      </c>
      <c r="G93" s="19">
        <v>963.51670000000001</v>
      </c>
      <c r="H93" s="18">
        <v>8353690</v>
      </c>
      <c r="I93" s="42" t="s">
        <v>33</v>
      </c>
      <c r="J93" s="42" t="s">
        <v>33</v>
      </c>
      <c r="K93" s="42" t="s">
        <v>33</v>
      </c>
      <c r="L93" s="19">
        <v>140</v>
      </c>
      <c r="M93" s="19">
        <v>388.67009999999999</v>
      </c>
      <c r="N93" s="20">
        <v>3731233</v>
      </c>
      <c r="O93" s="20">
        <v>295113</v>
      </c>
      <c r="P93" s="21">
        <v>0</v>
      </c>
      <c r="Q93" s="21">
        <v>0</v>
      </c>
      <c r="R93" s="22">
        <v>0</v>
      </c>
      <c r="S93" s="22">
        <v>0</v>
      </c>
      <c r="T93" s="42">
        <v>0</v>
      </c>
      <c r="U93" s="39">
        <v>162078</v>
      </c>
      <c r="V93" s="20">
        <v>12380036</v>
      </c>
    </row>
    <row r="94" spans="1:22" ht="13.5" hidden="1" thickBot="1" x14ac:dyDescent="0.25">
      <c r="A94" s="30">
        <v>14923</v>
      </c>
      <c r="B94" s="34" t="s">
        <v>129</v>
      </c>
      <c r="C94" s="41" t="s">
        <v>33</v>
      </c>
      <c r="D94" s="41" t="s">
        <v>33</v>
      </c>
      <c r="E94" s="41" t="s">
        <v>33</v>
      </c>
      <c r="F94" s="23">
        <v>59</v>
      </c>
      <c r="G94" s="23">
        <v>105.62309999999999</v>
      </c>
      <c r="H94" s="12">
        <v>915752</v>
      </c>
      <c r="I94" s="41" t="s">
        <v>33</v>
      </c>
      <c r="J94" s="41" t="s">
        <v>33</v>
      </c>
      <c r="K94" s="41" t="s">
        <v>33</v>
      </c>
      <c r="L94" s="23">
        <v>35</v>
      </c>
      <c r="M94" s="23">
        <v>92.503299999999996</v>
      </c>
      <c r="N94" s="13">
        <v>888032</v>
      </c>
      <c r="O94" s="14">
        <v>0</v>
      </c>
      <c r="P94" s="14">
        <v>0</v>
      </c>
      <c r="Q94" s="14">
        <v>0</v>
      </c>
      <c r="R94" s="15">
        <v>0</v>
      </c>
      <c r="S94" s="15">
        <v>0</v>
      </c>
      <c r="T94" s="41">
        <v>0</v>
      </c>
      <c r="U94" s="41">
        <v>0</v>
      </c>
      <c r="V94" s="13">
        <v>1803784</v>
      </c>
    </row>
    <row r="95" spans="1:22" ht="13.5" hidden="1" thickBot="1" x14ac:dyDescent="0.25">
      <c r="A95" s="30">
        <v>28875</v>
      </c>
      <c r="B95" s="34" t="s">
        <v>131</v>
      </c>
      <c r="C95" s="41" t="s">
        <v>33</v>
      </c>
      <c r="D95" s="41" t="s">
        <v>33</v>
      </c>
      <c r="E95" s="41" t="s">
        <v>33</v>
      </c>
      <c r="F95" s="23">
        <v>32</v>
      </c>
      <c r="G95" s="23">
        <v>19.943999999999999</v>
      </c>
      <c r="H95" s="12">
        <v>223413</v>
      </c>
      <c r="I95" s="41" t="s">
        <v>33</v>
      </c>
      <c r="J95" s="41" t="s">
        <v>33</v>
      </c>
      <c r="K95" s="41" t="s">
        <v>33</v>
      </c>
      <c r="L95" s="23">
        <v>2</v>
      </c>
      <c r="M95" s="23">
        <v>2.0192000000000001</v>
      </c>
      <c r="N95" s="13">
        <v>19384</v>
      </c>
      <c r="O95" s="14">
        <v>0</v>
      </c>
      <c r="P95" s="14">
        <v>0</v>
      </c>
      <c r="Q95" s="14">
        <v>0</v>
      </c>
      <c r="R95" s="15">
        <v>0</v>
      </c>
      <c r="S95" s="15">
        <v>0</v>
      </c>
      <c r="T95" s="41">
        <v>0</v>
      </c>
      <c r="U95" s="41">
        <v>0</v>
      </c>
      <c r="V95" s="13">
        <v>242797</v>
      </c>
    </row>
    <row r="98" spans="20:20" x14ac:dyDescent="0.2">
      <c r="T98" s="151">
        <f>+T9+T13+T33+T34+T35+T36+T37+T38+T39+T40+T41+T42+T43+T44+T45+T46</f>
        <v>13287</v>
      </c>
    </row>
  </sheetData>
  <autoFilter ref="A8:V95">
    <filterColumn colId="1">
      <filters>
        <filter val=" รพ.ท่าเรือ"/>
        <filter val=" รพ.บางซ้าย"/>
        <filter val=" รพ.บางไทร"/>
        <filter val=" รพ.บางบาล"/>
        <filter val=" รพ.บางปะหัน"/>
        <filter val=" รพ.บางปะอิน"/>
        <filter val=" รพ.บ้านแพรก"/>
        <filter val=" รพ.ผักไห่"/>
        <filter val=" รพ.พระนครศรีอยุธยา"/>
        <filter val=" รพ.ภาชี"/>
        <filter val=" รพ.มหาราช"/>
        <filter val=" รพ.ลาดบัวหลวง"/>
        <filter val=" รพ.วังน้อย"/>
        <filter val=" รพ.สมเด็จพระสังฆราช(นครหลวง)"/>
        <filter val=" รพ.เสนา"/>
        <filter val=" รพ.อุทัย"/>
      </filters>
    </filterColumn>
  </autoFilter>
  <mergeCells count="25">
    <mergeCell ref="T2:T7"/>
    <mergeCell ref="U2:U7"/>
    <mergeCell ref="C3:H3"/>
    <mergeCell ref="I3:N3"/>
    <mergeCell ref="C4:E4"/>
    <mergeCell ref="F4:H4"/>
    <mergeCell ref="I4:K4"/>
    <mergeCell ref="L4:N4"/>
    <mergeCell ref="C5:C7"/>
    <mergeCell ref="D5:D7"/>
    <mergeCell ref="J5:J7"/>
    <mergeCell ref="K5:K7"/>
    <mergeCell ref="L5:L7"/>
    <mergeCell ref="M5:M7"/>
    <mergeCell ref="R5:R7"/>
    <mergeCell ref="A2:A7"/>
    <mergeCell ref="B2:B7"/>
    <mergeCell ref="C2:N2"/>
    <mergeCell ref="O2:S2"/>
    <mergeCell ref="O3:S3"/>
    <mergeCell ref="O4:S4"/>
    <mergeCell ref="E5:E7"/>
    <mergeCell ref="F5:F7"/>
    <mergeCell ref="G5:G7"/>
    <mergeCell ref="I5:I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96"/>
  <sheetViews>
    <sheetView zoomScale="90" zoomScaleNormal="90" workbookViewId="0">
      <selection activeCell="T2" sqref="T2:T7"/>
    </sheetView>
  </sheetViews>
  <sheetFormatPr defaultRowHeight="12.75" x14ac:dyDescent="0.2"/>
  <cols>
    <col min="2" max="2" width="22.7109375" style="36" customWidth="1"/>
    <col min="22" max="22" width="9.85546875" customWidth="1"/>
  </cols>
  <sheetData>
    <row r="1" spans="1:22" ht="21" x14ac:dyDescent="0.35">
      <c r="A1" s="47" t="s">
        <v>343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ht="23.25" thickBot="1" x14ac:dyDescent="0.25">
      <c r="A2" s="135" t="s">
        <v>37</v>
      </c>
      <c r="B2" s="137" t="s">
        <v>38</v>
      </c>
      <c r="C2" s="139" t="s">
        <v>346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 t="s">
        <v>0</v>
      </c>
      <c r="P2" s="143"/>
      <c r="Q2" s="143"/>
      <c r="R2" s="143"/>
      <c r="S2" s="144"/>
      <c r="T2" s="145" t="s">
        <v>39</v>
      </c>
      <c r="U2" s="84" t="s">
        <v>5</v>
      </c>
      <c r="V2" s="4" t="s">
        <v>6</v>
      </c>
    </row>
    <row r="3" spans="1:22" ht="23.25" thickBot="1" x14ac:dyDescent="0.25">
      <c r="A3" s="135"/>
      <c r="B3" s="137"/>
      <c r="C3" s="86" t="s">
        <v>40</v>
      </c>
      <c r="D3" s="87"/>
      <c r="E3" s="87"/>
      <c r="F3" s="87"/>
      <c r="G3" s="87"/>
      <c r="H3" s="88"/>
      <c r="I3" s="110" t="s">
        <v>9</v>
      </c>
      <c r="J3" s="111"/>
      <c r="K3" s="111"/>
      <c r="L3" s="111"/>
      <c r="M3" s="111"/>
      <c r="N3" s="112"/>
      <c r="O3" s="102" t="s">
        <v>1</v>
      </c>
      <c r="P3" s="103"/>
      <c r="Q3" s="103"/>
      <c r="R3" s="103"/>
      <c r="S3" s="104"/>
      <c r="T3" s="145"/>
      <c r="U3" s="84"/>
      <c r="V3" s="4" t="s">
        <v>7</v>
      </c>
    </row>
    <row r="4" spans="1:22" ht="15" thickBot="1" x14ac:dyDescent="0.25">
      <c r="A4" s="135"/>
      <c r="B4" s="137"/>
      <c r="C4" s="113" t="s">
        <v>10</v>
      </c>
      <c r="D4" s="114"/>
      <c r="E4" s="115"/>
      <c r="F4" s="113" t="s">
        <v>11</v>
      </c>
      <c r="G4" s="114"/>
      <c r="H4" s="115"/>
      <c r="I4" s="116" t="s">
        <v>10</v>
      </c>
      <c r="J4" s="117"/>
      <c r="K4" s="118"/>
      <c r="L4" s="116" t="s">
        <v>11</v>
      </c>
      <c r="M4" s="117"/>
      <c r="N4" s="118"/>
      <c r="O4" s="105"/>
      <c r="P4" s="106"/>
      <c r="Q4" s="106"/>
      <c r="R4" s="106"/>
      <c r="S4" s="107"/>
      <c r="T4" s="145"/>
      <c r="U4" s="84"/>
      <c r="V4" s="5" t="s">
        <v>8</v>
      </c>
    </row>
    <row r="5" spans="1:22" ht="22.5" x14ac:dyDescent="0.2">
      <c r="A5" s="135"/>
      <c r="B5" s="137"/>
      <c r="C5" s="89" t="s">
        <v>12</v>
      </c>
      <c r="D5" s="89" t="s">
        <v>13</v>
      </c>
      <c r="E5" s="89" t="s">
        <v>14</v>
      </c>
      <c r="F5" s="91" t="s">
        <v>12</v>
      </c>
      <c r="G5" s="91" t="s">
        <v>15</v>
      </c>
      <c r="H5" s="4" t="s">
        <v>41</v>
      </c>
      <c r="I5" s="89" t="s">
        <v>12</v>
      </c>
      <c r="J5" s="89" t="s">
        <v>13</v>
      </c>
      <c r="K5" s="89" t="s">
        <v>14</v>
      </c>
      <c r="L5" s="119" t="s">
        <v>12</v>
      </c>
      <c r="M5" s="119" t="s">
        <v>15</v>
      </c>
      <c r="N5" s="4" t="s">
        <v>41</v>
      </c>
      <c r="O5" s="4" t="s">
        <v>17</v>
      </c>
      <c r="P5" s="4" t="s">
        <v>19</v>
      </c>
      <c r="Q5" s="4" t="s">
        <v>21</v>
      </c>
      <c r="R5" s="108" t="s">
        <v>14</v>
      </c>
      <c r="S5" s="4" t="s">
        <v>23</v>
      </c>
      <c r="T5" s="145"/>
      <c r="U5" s="84"/>
      <c r="V5" s="6"/>
    </row>
    <row r="6" spans="1:22" ht="22.5" x14ac:dyDescent="0.2">
      <c r="A6" s="135"/>
      <c r="B6" s="137"/>
      <c r="C6" s="145"/>
      <c r="D6" s="145"/>
      <c r="E6" s="145"/>
      <c r="F6" s="146"/>
      <c r="G6" s="146"/>
      <c r="H6" s="4" t="s">
        <v>42</v>
      </c>
      <c r="I6" s="145"/>
      <c r="J6" s="145"/>
      <c r="K6" s="145"/>
      <c r="L6" s="147"/>
      <c r="M6" s="147"/>
      <c r="N6" s="4" t="s">
        <v>42</v>
      </c>
      <c r="O6" s="4" t="s">
        <v>18</v>
      </c>
      <c r="P6" s="4" t="s">
        <v>20</v>
      </c>
      <c r="Q6" s="4" t="s">
        <v>22</v>
      </c>
      <c r="R6" s="148"/>
      <c r="S6" s="4" t="s">
        <v>24</v>
      </c>
      <c r="T6" s="145"/>
      <c r="U6" s="84"/>
      <c r="V6" s="6"/>
    </row>
    <row r="7" spans="1:22" ht="23.25" thickBot="1" x14ac:dyDescent="0.25">
      <c r="A7" s="136"/>
      <c r="B7" s="138"/>
      <c r="C7" s="90"/>
      <c r="D7" s="90"/>
      <c r="E7" s="90"/>
      <c r="F7" s="92"/>
      <c r="G7" s="92"/>
      <c r="H7" s="8" t="s">
        <v>8</v>
      </c>
      <c r="I7" s="90"/>
      <c r="J7" s="90"/>
      <c r="K7" s="90"/>
      <c r="L7" s="120"/>
      <c r="M7" s="120"/>
      <c r="N7" s="8" t="s">
        <v>8</v>
      </c>
      <c r="O7" s="7"/>
      <c r="P7" s="7"/>
      <c r="Q7" s="7"/>
      <c r="R7" s="109"/>
      <c r="S7" s="7"/>
      <c r="T7" s="90"/>
      <c r="U7" s="85"/>
      <c r="V7" s="7"/>
    </row>
    <row r="8" spans="1:22" ht="19.5" thickBot="1" x14ac:dyDescent="0.25">
      <c r="A8" s="82">
        <v>1</v>
      </c>
      <c r="B8" s="150">
        <v>2</v>
      </c>
      <c r="C8" s="82">
        <v>3</v>
      </c>
      <c r="D8" s="150">
        <v>4</v>
      </c>
      <c r="E8" s="82">
        <v>5</v>
      </c>
      <c r="F8" s="150">
        <v>6</v>
      </c>
      <c r="G8" s="82">
        <v>7</v>
      </c>
      <c r="H8" s="150">
        <v>8</v>
      </c>
      <c r="I8" s="82">
        <v>9</v>
      </c>
      <c r="J8" s="150">
        <v>10</v>
      </c>
      <c r="K8" s="82">
        <v>11</v>
      </c>
      <c r="L8" s="150">
        <v>12</v>
      </c>
      <c r="M8" s="82">
        <v>13</v>
      </c>
      <c r="N8" s="150">
        <v>14</v>
      </c>
      <c r="O8" s="82">
        <v>15</v>
      </c>
      <c r="P8" s="150">
        <v>16</v>
      </c>
      <c r="Q8" s="82">
        <v>17</v>
      </c>
      <c r="R8" s="150">
        <v>18</v>
      </c>
      <c r="S8" s="82">
        <v>19</v>
      </c>
      <c r="T8" s="150">
        <v>20</v>
      </c>
      <c r="U8" s="82">
        <v>21</v>
      </c>
      <c r="V8" s="150">
        <v>22</v>
      </c>
    </row>
    <row r="9" spans="1:22" ht="13.5" thickBot="1" x14ac:dyDescent="0.25">
      <c r="A9" s="30">
        <v>10660</v>
      </c>
      <c r="B9" s="34" t="s">
        <v>43</v>
      </c>
      <c r="C9" s="41">
        <v>1</v>
      </c>
      <c r="D9" s="41">
        <v>0.32650000000000001</v>
      </c>
      <c r="E9" s="37">
        <v>2519</v>
      </c>
      <c r="F9" s="10">
        <v>1652</v>
      </c>
      <c r="G9" s="11">
        <v>2447.7638000000002</v>
      </c>
      <c r="H9" s="12">
        <v>17873081</v>
      </c>
      <c r="I9" s="41" t="s">
        <v>33</v>
      </c>
      <c r="J9" s="41" t="s">
        <v>33</v>
      </c>
      <c r="K9" s="41" t="s">
        <v>33</v>
      </c>
      <c r="L9" s="23">
        <v>123</v>
      </c>
      <c r="M9" s="23">
        <v>279.14229999999998</v>
      </c>
      <c r="N9" s="13">
        <v>2679766</v>
      </c>
      <c r="O9" s="13">
        <v>612292</v>
      </c>
      <c r="P9" s="14">
        <v>0</v>
      </c>
      <c r="Q9" s="14">
        <v>0</v>
      </c>
      <c r="R9" s="15">
        <v>0</v>
      </c>
      <c r="S9" s="15">
        <v>0</v>
      </c>
      <c r="T9" s="37">
        <v>2519</v>
      </c>
      <c r="U9" s="37">
        <v>124767</v>
      </c>
      <c r="V9" s="13">
        <v>21165138</v>
      </c>
    </row>
    <row r="10" spans="1:22" ht="13.5" hidden="1" thickBot="1" x14ac:dyDescent="0.25">
      <c r="A10" s="32">
        <v>10661</v>
      </c>
      <c r="B10" s="35" t="s">
        <v>44</v>
      </c>
      <c r="C10" s="42">
        <v>5</v>
      </c>
      <c r="D10" s="42">
        <v>5.6201999999999996</v>
      </c>
      <c r="E10" s="39">
        <v>43365</v>
      </c>
      <c r="F10" s="16">
        <v>2381</v>
      </c>
      <c r="G10" s="17">
        <v>4411.8571000000002</v>
      </c>
      <c r="H10" s="18">
        <v>30750204</v>
      </c>
      <c r="I10" s="42">
        <v>2</v>
      </c>
      <c r="J10" s="42">
        <v>4.0449999999999999</v>
      </c>
      <c r="K10" s="39">
        <v>38832</v>
      </c>
      <c r="L10" s="19">
        <v>200</v>
      </c>
      <c r="M10" s="19">
        <v>412.13409999999999</v>
      </c>
      <c r="N10" s="20">
        <v>3956487</v>
      </c>
      <c r="O10" s="20">
        <v>1750089</v>
      </c>
      <c r="P10" s="20">
        <v>208000</v>
      </c>
      <c r="Q10" s="21">
        <v>0</v>
      </c>
      <c r="R10" s="22">
        <v>0</v>
      </c>
      <c r="S10" s="22">
        <v>0</v>
      </c>
      <c r="T10" s="39">
        <v>82197</v>
      </c>
      <c r="U10" s="39">
        <v>1174541</v>
      </c>
      <c r="V10" s="20">
        <v>36664780</v>
      </c>
    </row>
    <row r="11" spans="1:22" ht="13.5" hidden="1" thickBot="1" x14ac:dyDescent="0.25">
      <c r="A11" s="30">
        <v>10686</v>
      </c>
      <c r="B11" s="34" t="s">
        <v>45</v>
      </c>
      <c r="C11" s="41">
        <v>5</v>
      </c>
      <c r="D11" s="41">
        <v>5.4531000000000001</v>
      </c>
      <c r="E11" s="37">
        <v>42076</v>
      </c>
      <c r="F11" s="10">
        <v>1545</v>
      </c>
      <c r="G11" s="11">
        <v>2456.9049</v>
      </c>
      <c r="H11" s="12">
        <v>17939828</v>
      </c>
      <c r="I11" s="41" t="s">
        <v>33</v>
      </c>
      <c r="J11" s="41" t="s">
        <v>33</v>
      </c>
      <c r="K11" s="41" t="s">
        <v>33</v>
      </c>
      <c r="L11" s="23">
        <v>125</v>
      </c>
      <c r="M11" s="23">
        <v>187.5522</v>
      </c>
      <c r="N11" s="13">
        <v>1800501</v>
      </c>
      <c r="O11" s="13">
        <v>1374743</v>
      </c>
      <c r="P11" s="13">
        <v>39000</v>
      </c>
      <c r="Q11" s="14">
        <v>0</v>
      </c>
      <c r="R11" s="15">
        <v>0</v>
      </c>
      <c r="S11" s="15">
        <v>0</v>
      </c>
      <c r="T11" s="37">
        <v>42076</v>
      </c>
      <c r="U11" s="37">
        <v>611567</v>
      </c>
      <c r="V11" s="13">
        <v>21154071</v>
      </c>
    </row>
    <row r="12" spans="1:22" ht="13.5" hidden="1" thickBot="1" x14ac:dyDescent="0.25">
      <c r="A12" s="32">
        <v>10687</v>
      </c>
      <c r="B12" s="35" t="s">
        <v>46</v>
      </c>
      <c r="C12" s="42">
        <v>2</v>
      </c>
      <c r="D12" s="42">
        <v>10.5275</v>
      </c>
      <c r="E12" s="39">
        <v>81230</v>
      </c>
      <c r="F12" s="16">
        <v>1710</v>
      </c>
      <c r="G12" s="17">
        <v>2541.7060000000001</v>
      </c>
      <c r="H12" s="18">
        <v>18559028</v>
      </c>
      <c r="I12" s="42" t="s">
        <v>33</v>
      </c>
      <c r="J12" s="42" t="s">
        <v>33</v>
      </c>
      <c r="K12" s="42" t="s">
        <v>33</v>
      </c>
      <c r="L12" s="19">
        <v>157</v>
      </c>
      <c r="M12" s="19">
        <v>218.29300000000001</v>
      </c>
      <c r="N12" s="20">
        <v>2095613</v>
      </c>
      <c r="O12" s="20">
        <v>1240529</v>
      </c>
      <c r="P12" s="20">
        <v>6500</v>
      </c>
      <c r="Q12" s="21">
        <v>0</v>
      </c>
      <c r="R12" s="22">
        <v>0</v>
      </c>
      <c r="S12" s="22">
        <v>0</v>
      </c>
      <c r="T12" s="39">
        <v>81230</v>
      </c>
      <c r="U12" s="39">
        <v>485579</v>
      </c>
      <c r="V12" s="20">
        <v>21901670</v>
      </c>
    </row>
    <row r="13" spans="1:22" ht="13.5" thickBot="1" x14ac:dyDescent="0.25">
      <c r="A13" s="30">
        <v>10688</v>
      </c>
      <c r="B13" s="34" t="s">
        <v>47</v>
      </c>
      <c r="C13" s="41" t="s">
        <v>33</v>
      </c>
      <c r="D13" s="41" t="s">
        <v>33</v>
      </c>
      <c r="E13" s="41" t="s">
        <v>33</v>
      </c>
      <c r="F13" s="23">
        <v>659</v>
      </c>
      <c r="G13" s="23">
        <v>918.6653</v>
      </c>
      <c r="H13" s="12">
        <v>7012815</v>
      </c>
      <c r="I13" s="41" t="s">
        <v>33</v>
      </c>
      <c r="J13" s="41" t="s">
        <v>33</v>
      </c>
      <c r="K13" s="41" t="s">
        <v>33</v>
      </c>
      <c r="L13" s="23">
        <v>18</v>
      </c>
      <c r="M13" s="23">
        <v>22.898299999999999</v>
      </c>
      <c r="N13" s="13">
        <v>219824</v>
      </c>
      <c r="O13" s="13">
        <v>172369</v>
      </c>
      <c r="P13" s="14">
        <v>0</v>
      </c>
      <c r="Q13" s="14">
        <v>0</v>
      </c>
      <c r="R13" s="15">
        <v>0</v>
      </c>
      <c r="S13" s="15">
        <v>0</v>
      </c>
      <c r="T13" s="41">
        <v>0</v>
      </c>
      <c r="U13" s="37">
        <v>57164</v>
      </c>
      <c r="V13" s="13">
        <v>7405007</v>
      </c>
    </row>
    <row r="14" spans="1:22" ht="13.5" hidden="1" thickBot="1" x14ac:dyDescent="0.25">
      <c r="A14" s="32">
        <v>10689</v>
      </c>
      <c r="B14" s="35" t="s">
        <v>48</v>
      </c>
      <c r="C14" s="42" t="s">
        <v>33</v>
      </c>
      <c r="D14" s="42" t="s">
        <v>33</v>
      </c>
      <c r="E14" s="42" t="s">
        <v>33</v>
      </c>
      <c r="F14" s="19">
        <v>853</v>
      </c>
      <c r="G14" s="17">
        <v>1342.9858999999999</v>
      </c>
      <c r="H14" s="18">
        <v>9806214</v>
      </c>
      <c r="I14" s="42" t="s">
        <v>33</v>
      </c>
      <c r="J14" s="42" t="s">
        <v>33</v>
      </c>
      <c r="K14" s="42" t="s">
        <v>33</v>
      </c>
      <c r="L14" s="19">
        <v>28</v>
      </c>
      <c r="M14" s="19">
        <v>41.269199999999998</v>
      </c>
      <c r="N14" s="20">
        <v>396184</v>
      </c>
      <c r="O14" s="20">
        <v>735125</v>
      </c>
      <c r="P14" s="21">
        <v>0</v>
      </c>
      <c r="Q14" s="21">
        <v>0</v>
      </c>
      <c r="R14" s="22">
        <v>0</v>
      </c>
      <c r="S14" s="22">
        <v>0</v>
      </c>
      <c r="T14" s="42">
        <v>0</v>
      </c>
      <c r="U14" s="39">
        <v>289204</v>
      </c>
      <c r="V14" s="20">
        <v>10937523</v>
      </c>
    </row>
    <row r="15" spans="1:22" ht="13.5" hidden="1" thickBot="1" x14ac:dyDescent="0.25">
      <c r="A15" s="30">
        <v>10690</v>
      </c>
      <c r="B15" s="34" t="s">
        <v>49</v>
      </c>
      <c r="C15" s="41" t="s">
        <v>33</v>
      </c>
      <c r="D15" s="41" t="s">
        <v>33</v>
      </c>
      <c r="E15" s="41" t="s">
        <v>33</v>
      </c>
      <c r="F15" s="10">
        <v>1537</v>
      </c>
      <c r="G15" s="11">
        <v>2229.7876000000001</v>
      </c>
      <c r="H15" s="12">
        <v>16281463</v>
      </c>
      <c r="I15" s="41" t="s">
        <v>33</v>
      </c>
      <c r="J15" s="41" t="s">
        <v>33</v>
      </c>
      <c r="K15" s="41" t="s">
        <v>33</v>
      </c>
      <c r="L15" s="23">
        <v>77</v>
      </c>
      <c r="M15" s="23">
        <v>148.65729999999999</v>
      </c>
      <c r="N15" s="13">
        <v>1427110</v>
      </c>
      <c r="O15" s="13">
        <v>1271517</v>
      </c>
      <c r="P15" s="13">
        <v>156000</v>
      </c>
      <c r="Q15" s="14">
        <v>0</v>
      </c>
      <c r="R15" s="15">
        <v>0</v>
      </c>
      <c r="S15" s="15">
        <v>0</v>
      </c>
      <c r="T15" s="41">
        <v>0</v>
      </c>
      <c r="U15" s="37">
        <v>654916</v>
      </c>
      <c r="V15" s="13">
        <v>19136090</v>
      </c>
    </row>
    <row r="16" spans="1:22" ht="13.5" hidden="1" thickBot="1" x14ac:dyDescent="0.25">
      <c r="A16" s="32">
        <v>10691</v>
      </c>
      <c r="B16" s="35" t="s">
        <v>50</v>
      </c>
      <c r="C16" s="42" t="s">
        <v>33</v>
      </c>
      <c r="D16" s="42" t="s">
        <v>33</v>
      </c>
      <c r="E16" s="42" t="s">
        <v>33</v>
      </c>
      <c r="F16" s="19">
        <v>644</v>
      </c>
      <c r="G16" s="19">
        <v>842.10730000000001</v>
      </c>
      <c r="H16" s="18">
        <v>6428394</v>
      </c>
      <c r="I16" s="42" t="s">
        <v>33</v>
      </c>
      <c r="J16" s="42" t="s">
        <v>33</v>
      </c>
      <c r="K16" s="42" t="s">
        <v>33</v>
      </c>
      <c r="L16" s="19">
        <v>55</v>
      </c>
      <c r="M16" s="19">
        <v>57.945700000000002</v>
      </c>
      <c r="N16" s="20">
        <v>556279</v>
      </c>
      <c r="O16" s="21">
        <v>0</v>
      </c>
      <c r="P16" s="21">
        <v>0</v>
      </c>
      <c r="Q16" s="21">
        <v>0</v>
      </c>
      <c r="R16" s="22">
        <v>0</v>
      </c>
      <c r="S16" s="22">
        <v>0</v>
      </c>
      <c r="T16" s="42">
        <v>0</v>
      </c>
      <c r="U16" s="39">
        <v>162233</v>
      </c>
      <c r="V16" s="20">
        <v>6984673</v>
      </c>
    </row>
    <row r="17" spans="1:22" ht="13.5" hidden="1" thickBot="1" x14ac:dyDescent="0.25">
      <c r="A17" s="30">
        <v>10692</v>
      </c>
      <c r="B17" s="34" t="s">
        <v>51</v>
      </c>
      <c r="C17" s="41" t="s">
        <v>33</v>
      </c>
      <c r="D17" s="41" t="s">
        <v>33</v>
      </c>
      <c r="E17" s="41" t="s">
        <v>33</v>
      </c>
      <c r="F17" s="23">
        <v>742</v>
      </c>
      <c r="G17" s="23">
        <v>769.70090000000005</v>
      </c>
      <c r="H17" s="12">
        <v>5875665</v>
      </c>
      <c r="I17" s="41" t="s">
        <v>33</v>
      </c>
      <c r="J17" s="41" t="s">
        <v>33</v>
      </c>
      <c r="K17" s="41" t="s">
        <v>33</v>
      </c>
      <c r="L17" s="23">
        <v>22</v>
      </c>
      <c r="M17" s="23">
        <v>20.417899999999999</v>
      </c>
      <c r="N17" s="13">
        <v>196012</v>
      </c>
      <c r="O17" s="14">
        <v>0</v>
      </c>
      <c r="P17" s="14">
        <v>0</v>
      </c>
      <c r="Q17" s="14">
        <v>0</v>
      </c>
      <c r="R17" s="15">
        <v>0</v>
      </c>
      <c r="S17" s="15">
        <v>0</v>
      </c>
      <c r="T17" s="41">
        <v>0</v>
      </c>
      <c r="U17" s="37">
        <v>29331</v>
      </c>
      <c r="V17" s="13">
        <v>6071677</v>
      </c>
    </row>
    <row r="18" spans="1:22" ht="13.5" hidden="1" thickBot="1" x14ac:dyDescent="0.25">
      <c r="A18" s="32">
        <v>10693</v>
      </c>
      <c r="B18" s="35" t="s">
        <v>52</v>
      </c>
      <c r="C18" s="42" t="s">
        <v>33</v>
      </c>
      <c r="D18" s="42" t="s">
        <v>33</v>
      </c>
      <c r="E18" s="42" t="s">
        <v>33</v>
      </c>
      <c r="F18" s="19">
        <v>432</v>
      </c>
      <c r="G18" s="19">
        <v>464.44420000000002</v>
      </c>
      <c r="H18" s="18">
        <v>3545428</v>
      </c>
      <c r="I18" s="42" t="s">
        <v>33</v>
      </c>
      <c r="J18" s="42" t="s">
        <v>33</v>
      </c>
      <c r="K18" s="42" t="s">
        <v>33</v>
      </c>
      <c r="L18" s="19">
        <v>15</v>
      </c>
      <c r="M18" s="19">
        <v>23.194700000000001</v>
      </c>
      <c r="N18" s="20">
        <v>222669</v>
      </c>
      <c r="O18" s="21">
        <v>0</v>
      </c>
      <c r="P18" s="21">
        <v>0</v>
      </c>
      <c r="Q18" s="21">
        <v>0</v>
      </c>
      <c r="R18" s="22">
        <v>0</v>
      </c>
      <c r="S18" s="22">
        <v>0</v>
      </c>
      <c r="T18" s="42">
        <v>0</v>
      </c>
      <c r="U18" s="39">
        <v>136426</v>
      </c>
      <c r="V18" s="20">
        <v>3768097</v>
      </c>
    </row>
    <row r="19" spans="1:22" ht="13.5" hidden="1" thickBot="1" x14ac:dyDescent="0.25">
      <c r="A19" s="30">
        <v>10695</v>
      </c>
      <c r="B19" s="34" t="s">
        <v>53</v>
      </c>
      <c r="C19" s="41" t="s">
        <v>33</v>
      </c>
      <c r="D19" s="41" t="s">
        <v>33</v>
      </c>
      <c r="E19" s="41" t="s">
        <v>33</v>
      </c>
      <c r="F19" s="23">
        <v>710</v>
      </c>
      <c r="G19" s="23">
        <v>950.9076</v>
      </c>
      <c r="H19" s="12">
        <v>6943337</v>
      </c>
      <c r="I19" s="41" t="s">
        <v>33</v>
      </c>
      <c r="J19" s="41" t="s">
        <v>33</v>
      </c>
      <c r="K19" s="41" t="s">
        <v>33</v>
      </c>
      <c r="L19" s="23">
        <v>38</v>
      </c>
      <c r="M19" s="23">
        <v>33.941000000000003</v>
      </c>
      <c r="N19" s="13">
        <v>325834</v>
      </c>
      <c r="O19" s="13">
        <v>135266</v>
      </c>
      <c r="P19" s="14">
        <v>0</v>
      </c>
      <c r="Q19" s="14">
        <v>0</v>
      </c>
      <c r="R19" s="15">
        <v>0</v>
      </c>
      <c r="S19" s="15">
        <v>0</v>
      </c>
      <c r="T19" s="41">
        <v>0</v>
      </c>
      <c r="U19" s="37">
        <v>195414</v>
      </c>
      <c r="V19" s="13">
        <v>7404436</v>
      </c>
    </row>
    <row r="20" spans="1:22" ht="13.5" hidden="1" thickBot="1" x14ac:dyDescent="0.25">
      <c r="A20" s="32">
        <v>10698</v>
      </c>
      <c r="B20" s="35" t="s">
        <v>54</v>
      </c>
      <c r="C20" s="42" t="s">
        <v>33</v>
      </c>
      <c r="D20" s="42" t="s">
        <v>33</v>
      </c>
      <c r="E20" s="42" t="s">
        <v>33</v>
      </c>
      <c r="F20" s="16">
        <v>1047</v>
      </c>
      <c r="G20" s="17">
        <v>1187.9496999999999</v>
      </c>
      <c r="H20" s="18">
        <v>8674171</v>
      </c>
      <c r="I20" s="42" t="s">
        <v>33</v>
      </c>
      <c r="J20" s="42" t="s">
        <v>33</v>
      </c>
      <c r="K20" s="42" t="s">
        <v>33</v>
      </c>
      <c r="L20" s="19">
        <v>66</v>
      </c>
      <c r="M20" s="19">
        <v>66.233400000000003</v>
      </c>
      <c r="N20" s="20">
        <v>635841</v>
      </c>
      <c r="O20" s="20">
        <v>282515</v>
      </c>
      <c r="P20" s="21">
        <v>0</v>
      </c>
      <c r="Q20" s="21">
        <v>0</v>
      </c>
      <c r="R20" s="22">
        <v>0</v>
      </c>
      <c r="S20" s="22">
        <v>0</v>
      </c>
      <c r="T20" s="42">
        <v>0</v>
      </c>
      <c r="U20" s="39">
        <v>324468</v>
      </c>
      <c r="V20" s="20">
        <v>9592527</v>
      </c>
    </row>
    <row r="21" spans="1:22" ht="13.5" hidden="1" thickBot="1" x14ac:dyDescent="0.25">
      <c r="A21" s="30">
        <v>10756</v>
      </c>
      <c r="B21" s="34" t="s">
        <v>55</v>
      </c>
      <c r="C21" s="41" t="s">
        <v>33</v>
      </c>
      <c r="D21" s="41" t="s">
        <v>33</v>
      </c>
      <c r="E21" s="41" t="s">
        <v>33</v>
      </c>
      <c r="F21" s="23">
        <v>74</v>
      </c>
      <c r="G21" s="23">
        <v>78.653899999999993</v>
      </c>
      <c r="H21" s="12">
        <v>626526</v>
      </c>
      <c r="I21" s="41" t="s">
        <v>33</v>
      </c>
      <c r="J21" s="41" t="s">
        <v>33</v>
      </c>
      <c r="K21" s="41" t="s">
        <v>33</v>
      </c>
      <c r="L21" s="23">
        <v>7</v>
      </c>
      <c r="M21" s="23">
        <v>2.2486000000000002</v>
      </c>
      <c r="N21" s="13">
        <v>21587</v>
      </c>
      <c r="O21" s="14">
        <v>0</v>
      </c>
      <c r="P21" s="14">
        <v>0</v>
      </c>
      <c r="Q21" s="14">
        <v>0</v>
      </c>
      <c r="R21" s="15">
        <v>0</v>
      </c>
      <c r="S21" s="15">
        <v>0</v>
      </c>
      <c r="T21" s="41">
        <v>0</v>
      </c>
      <c r="U21" s="41">
        <v>0</v>
      </c>
      <c r="V21" s="13">
        <v>648112</v>
      </c>
    </row>
    <row r="22" spans="1:22" ht="13.5" hidden="1" thickBot="1" x14ac:dyDescent="0.25">
      <c r="A22" s="32">
        <v>10757</v>
      </c>
      <c r="B22" s="35" t="s">
        <v>56</v>
      </c>
      <c r="C22" s="42" t="s">
        <v>33</v>
      </c>
      <c r="D22" s="42" t="s">
        <v>33</v>
      </c>
      <c r="E22" s="42" t="s">
        <v>33</v>
      </c>
      <c r="F22" s="19">
        <v>151</v>
      </c>
      <c r="G22" s="19">
        <v>123.482</v>
      </c>
      <c r="H22" s="18">
        <v>901641</v>
      </c>
      <c r="I22" s="42" t="s">
        <v>33</v>
      </c>
      <c r="J22" s="42" t="s">
        <v>33</v>
      </c>
      <c r="K22" s="42" t="s">
        <v>33</v>
      </c>
      <c r="L22" s="19">
        <v>12</v>
      </c>
      <c r="M22" s="19">
        <v>14.4422</v>
      </c>
      <c r="N22" s="20">
        <v>138645</v>
      </c>
      <c r="O22" s="21">
        <v>0</v>
      </c>
      <c r="P22" s="21">
        <v>0</v>
      </c>
      <c r="Q22" s="21">
        <v>0</v>
      </c>
      <c r="R22" s="22">
        <v>0</v>
      </c>
      <c r="S22" s="22">
        <v>0</v>
      </c>
      <c r="T22" s="42">
        <v>0</v>
      </c>
      <c r="U22" s="42">
        <v>0</v>
      </c>
      <c r="V22" s="20">
        <v>1040286</v>
      </c>
    </row>
    <row r="23" spans="1:22" ht="13.5" hidden="1" thickBot="1" x14ac:dyDescent="0.25">
      <c r="A23" s="30">
        <v>10758</v>
      </c>
      <c r="B23" s="34" t="s">
        <v>57</v>
      </c>
      <c r="C23" s="41" t="s">
        <v>33</v>
      </c>
      <c r="D23" s="41" t="s">
        <v>33</v>
      </c>
      <c r="E23" s="41" t="s">
        <v>33</v>
      </c>
      <c r="F23" s="23">
        <v>441</v>
      </c>
      <c r="G23" s="23">
        <v>389.78089999999997</v>
      </c>
      <c r="H23" s="12">
        <v>2846102</v>
      </c>
      <c r="I23" s="41" t="s">
        <v>33</v>
      </c>
      <c r="J23" s="41" t="s">
        <v>33</v>
      </c>
      <c r="K23" s="41" t="s">
        <v>33</v>
      </c>
      <c r="L23" s="23">
        <v>21</v>
      </c>
      <c r="M23" s="23">
        <v>17.223600000000001</v>
      </c>
      <c r="N23" s="13">
        <v>165347</v>
      </c>
      <c r="O23" s="14">
        <v>0</v>
      </c>
      <c r="P23" s="14">
        <v>0</v>
      </c>
      <c r="Q23" s="14">
        <v>0</v>
      </c>
      <c r="R23" s="15">
        <v>0</v>
      </c>
      <c r="S23" s="15">
        <v>0</v>
      </c>
      <c r="T23" s="41">
        <v>0</v>
      </c>
      <c r="U23" s="41">
        <v>0</v>
      </c>
      <c r="V23" s="13">
        <v>3011448</v>
      </c>
    </row>
    <row r="24" spans="1:22" ht="13.5" hidden="1" thickBot="1" x14ac:dyDescent="0.25">
      <c r="A24" s="32">
        <v>10759</v>
      </c>
      <c r="B24" s="35" t="s">
        <v>58</v>
      </c>
      <c r="C24" s="42">
        <v>1</v>
      </c>
      <c r="D24" s="42">
        <v>0.25530000000000003</v>
      </c>
      <c r="E24" s="39">
        <v>1970</v>
      </c>
      <c r="F24" s="19">
        <v>312</v>
      </c>
      <c r="G24" s="19">
        <v>225.9016</v>
      </c>
      <c r="H24" s="18">
        <v>1724465</v>
      </c>
      <c r="I24" s="42" t="s">
        <v>33</v>
      </c>
      <c r="J24" s="42" t="s">
        <v>33</v>
      </c>
      <c r="K24" s="42" t="s">
        <v>33</v>
      </c>
      <c r="L24" s="19">
        <v>43</v>
      </c>
      <c r="M24" s="19">
        <v>24.795100000000001</v>
      </c>
      <c r="N24" s="20">
        <v>238033</v>
      </c>
      <c r="O24" s="21">
        <v>0</v>
      </c>
      <c r="P24" s="21">
        <v>0</v>
      </c>
      <c r="Q24" s="21">
        <v>0</v>
      </c>
      <c r="R24" s="22">
        <v>0</v>
      </c>
      <c r="S24" s="22">
        <v>0</v>
      </c>
      <c r="T24" s="39">
        <v>1970</v>
      </c>
      <c r="U24" s="42">
        <v>0</v>
      </c>
      <c r="V24" s="20">
        <v>1962498</v>
      </c>
    </row>
    <row r="25" spans="1:22" ht="13.5" hidden="1" thickBot="1" x14ac:dyDescent="0.25">
      <c r="A25" s="30">
        <v>10760</v>
      </c>
      <c r="B25" s="34" t="s">
        <v>59</v>
      </c>
      <c r="C25" s="41">
        <v>6</v>
      </c>
      <c r="D25" s="41">
        <v>7.4907000000000004</v>
      </c>
      <c r="E25" s="37">
        <v>57798</v>
      </c>
      <c r="F25" s="23">
        <v>265</v>
      </c>
      <c r="G25" s="23">
        <v>262.61950000000002</v>
      </c>
      <c r="H25" s="12">
        <v>2004758</v>
      </c>
      <c r="I25" s="41" t="s">
        <v>33</v>
      </c>
      <c r="J25" s="41" t="s">
        <v>33</v>
      </c>
      <c r="K25" s="41" t="s">
        <v>33</v>
      </c>
      <c r="L25" s="23">
        <v>11</v>
      </c>
      <c r="M25" s="23">
        <v>7.4928999999999997</v>
      </c>
      <c r="N25" s="13">
        <v>71932</v>
      </c>
      <c r="O25" s="14">
        <v>0</v>
      </c>
      <c r="P25" s="14">
        <v>0</v>
      </c>
      <c r="Q25" s="14">
        <v>0</v>
      </c>
      <c r="R25" s="15">
        <v>0</v>
      </c>
      <c r="S25" s="15">
        <v>0</v>
      </c>
      <c r="T25" s="37">
        <v>57798</v>
      </c>
      <c r="U25" s="37">
        <v>38790</v>
      </c>
      <c r="V25" s="13">
        <v>2076690</v>
      </c>
    </row>
    <row r="26" spans="1:22" ht="13.5" hidden="1" thickBot="1" x14ac:dyDescent="0.25">
      <c r="A26" s="32">
        <v>10761</v>
      </c>
      <c r="B26" s="35" t="s">
        <v>60</v>
      </c>
      <c r="C26" s="42" t="s">
        <v>33</v>
      </c>
      <c r="D26" s="42" t="s">
        <v>33</v>
      </c>
      <c r="E26" s="42" t="s">
        <v>33</v>
      </c>
      <c r="F26" s="19">
        <v>68</v>
      </c>
      <c r="G26" s="19">
        <v>54.754399999999997</v>
      </c>
      <c r="H26" s="18">
        <v>399806</v>
      </c>
      <c r="I26" s="42" t="s">
        <v>33</v>
      </c>
      <c r="J26" s="42" t="s">
        <v>33</v>
      </c>
      <c r="K26" s="42" t="s">
        <v>33</v>
      </c>
      <c r="L26" s="19">
        <v>3</v>
      </c>
      <c r="M26" s="19">
        <v>3.7665999999999999</v>
      </c>
      <c r="N26" s="20">
        <v>36159</v>
      </c>
      <c r="O26" s="21">
        <v>0</v>
      </c>
      <c r="P26" s="21">
        <v>0</v>
      </c>
      <c r="Q26" s="21">
        <v>0</v>
      </c>
      <c r="R26" s="22">
        <v>0</v>
      </c>
      <c r="S26" s="22">
        <v>0</v>
      </c>
      <c r="T26" s="42">
        <v>0</v>
      </c>
      <c r="U26" s="42">
        <v>0</v>
      </c>
      <c r="V26" s="20">
        <v>435965</v>
      </c>
    </row>
    <row r="27" spans="1:22" ht="13.5" hidden="1" thickBot="1" x14ac:dyDescent="0.25">
      <c r="A27" s="30">
        <v>10762</v>
      </c>
      <c r="B27" s="34" t="s">
        <v>61</v>
      </c>
      <c r="C27" s="41" t="s">
        <v>33</v>
      </c>
      <c r="D27" s="41" t="s">
        <v>33</v>
      </c>
      <c r="E27" s="41" t="s">
        <v>33</v>
      </c>
      <c r="F27" s="23">
        <v>256</v>
      </c>
      <c r="G27" s="23">
        <v>176.8689</v>
      </c>
      <c r="H27" s="12">
        <v>1291461</v>
      </c>
      <c r="I27" s="41" t="s">
        <v>33</v>
      </c>
      <c r="J27" s="41" t="s">
        <v>33</v>
      </c>
      <c r="K27" s="41" t="s">
        <v>33</v>
      </c>
      <c r="L27" s="23">
        <v>30</v>
      </c>
      <c r="M27" s="23">
        <v>18.722899999999999</v>
      </c>
      <c r="N27" s="13">
        <v>179740</v>
      </c>
      <c r="O27" s="14">
        <v>0</v>
      </c>
      <c r="P27" s="14">
        <v>0</v>
      </c>
      <c r="Q27" s="14">
        <v>0</v>
      </c>
      <c r="R27" s="15">
        <v>0</v>
      </c>
      <c r="S27" s="15">
        <v>0</v>
      </c>
      <c r="T27" s="41">
        <v>0</v>
      </c>
      <c r="U27" s="41">
        <v>0</v>
      </c>
      <c r="V27" s="13">
        <v>1471201</v>
      </c>
    </row>
    <row r="28" spans="1:22" ht="13.5" hidden="1" thickBot="1" x14ac:dyDescent="0.25">
      <c r="A28" s="32">
        <v>10763</v>
      </c>
      <c r="B28" s="35" t="s">
        <v>62</v>
      </c>
      <c r="C28" s="42">
        <v>15</v>
      </c>
      <c r="D28" s="42">
        <v>13.9298</v>
      </c>
      <c r="E28" s="39">
        <v>107482</v>
      </c>
      <c r="F28" s="19">
        <v>183</v>
      </c>
      <c r="G28" s="19">
        <v>139.84010000000001</v>
      </c>
      <c r="H28" s="18">
        <v>1113910</v>
      </c>
      <c r="I28" s="42">
        <v>1</v>
      </c>
      <c r="J28" s="42">
        <v>0.90500000000000003</v>
      </c>
      <c r="K28" s="39">
        <v>8688</v>
      </c>
      <c r="L28" s="19">
        <v>8</v>
      </c>
      <c r="M28" s="19">
        <v>6.6473000000000004</v>
      </c>
      <c r="N28" s="20">
        <v>63814</v>
      </c>
      <c r="O28" s="21">
        <v>0</v>
      </c>
      <c r="P28" s="21">
        <v>0</v>
      </c>
      <c r="Q28" s="21">
        <v>0</v>
      </c>
      <c r="R28" s="22">
        <v>0</v>
      </c>
      <c r="S28" s="22">
        <v>0</v>
      </c>
      <c r="T28" s="39">
        <v>116170</v>
      </c>
      <c r="U28" s="42">
        <v>0</v>
      </c>
      <c r="V28" s="20">
        <v>1177725</v>
      </c>
    </row>
    <row r="29" spans="1:22" ht="13.5" hidden="1" thickBot="1" x14ac:dyDescent="0.25">
      <c r="A29" s="30">
        <v>10764</v>
      </c>
      <c r="B29" s="34" t="s">
        <v>63</v>
      </c>
      <c r="C29" s="41" t="s">
        <v>33</v>
      </c>
      <c r="D29" s="41" t="s">
        <v>33</v>
      </c>
      <c r="E29" s="41" t="s">
        <v>33</v>
      </c>
      <c r="F29" s="23">
        <v>54</v>
      </c>
      <c r="G29" s="23">
        <v>54.756300000000003</v>
      </c>
      <c r="H29" s="12">
        <v>454340</v>
      </c>
      <c r="I29" s="41" t="s">
        <v>33</v>
      </c>
      <c r="J29" s="41" t="s">
        <v>33</v>
      </c>
      <c r="K29" s="41" t="s">
        <v>33</v>
      </c>
      <c r="L29" s="23">
        <v>2</v>
      </c>
      <c r="M29" s="23">
        <v>1.9123000000000001</v>
      </c>
      <c r="N29" s="13">
        <v>18358</v>
      </c>
      <c r="O29" s="14">
        <v>0</v>
      </c>
      <c r="P29" s="14">
        <v>0</v>
      </c>
      <c r="Q29" s="14">
        <v>0</v>
      </c>
      <c r="R29" s="15">
        <v>0</v>
      </c>
      <c r="S29" s="15">
        <v>0</v>
      </c>
      <c r="T29" s="41">
        <v>0</v>
      </c>
      <c r="U29" s="41">
        <v>0</v>
      </c>
      <c r="V29" s="13">
        <v>472698</v>
      </c>
    </row>
    <row r="30" spans="1:22" ht="13.5" hidden="1" thickBot="1" x14ac:dyDescent="0.25">
      <c r="A30" s="32">
        <v>10765</v>
      </c>
      <c r="B30" s="35" t="s">
        <v>64</v>
      </c>
      <c r="C30" s="42" t="s">
        <v>33</v>
      </c>
      <c r="D30" s="42" t="s">
        <v>33</v>
      </c>
      <c r="E30" s="42" t="s">
        <v>33</v>
      </c>
      <c r="F30" s="19">
        <v>136</v>
      </c>
      <c r="G30" s="19">
        <v>97.862700000000004</v>
      </c>
      <c r="H30" s="18">
        <v>844496</v>
      </c>
      <c r="I30" s="42" t="s">
        <v>33</v>
      </c>
      <c r="J30" s="42" t="s">
        <v>33</v>
      </c>
      <c r="K30" s="42" t="s">
        <v>33</v>
      </c>
      <c r="L30" s="19">
        <v>10</v>
      </c>
      <c r="M30" s="19">
        <v>8.2393000000000001</v>
      </c>
      <c r="N30" s="20">
        <v>79097</v>
      </c>
      <c r="O30" s="21">
        <v>0</v>
      </c>
      <c r="P30" s="21">
        <v>0</v>
      </c>
      <c r="Q30" s="21">
        <v>0</v>
      </c>
      <c r="R30" s="22">
        <v>0</v>
      </c>
      <c r="S30" s="22">
        <v>0</v>
      </c>
      <c r="T30" s="42">
        <v>0</v>
      </c>
      <c r="U30" s="42">
        <v>0</v>
      </c>
      <c r="V30" s="20">
        <v>923594</v>
      </c>
    </row>
    <row r="31" spans="1:22" ht="13.5" hidden="1" thickBot="1" x14ac:dyDescent="0.25">
      <c r="A31" s="30">
        <v>10766</v>
      </c>
      <c r="B31" s="34" t="s">
        <v>65</v>
      </c>
      <c r="C31" s="41" t="s">
        <v>33</v>
      </c>
      <c r="D31" s="41" t="s">
        <v>33</v>
      </c>
      <c r="E31" s="41" t="s">
        <v>33</v>
      </c>
      <c r="F31" s="23">
        <v>344</v>
      </c>
      <c r="G31" s="23">
        <v>218.53360000000001</v>
      </c>
      <c r="H31" s="12">
        <v>1595688</v>
      </c>
      <c r="I31" s="41" t="s">
        <v>33</v>
      </c>
      <c r="J31" s="41" t="s">
        <v>33</v>
      </c>
      <c r="K31" s="41" t="s">
        <v>33</v>
      </c>
      <c r="L31" s="23">
        <v>7</v>
      </c>
      <c r="M31" s="23">
        <v>4.8474000000000004</v>
      </c>
      <c r="N31" s="13">
        <v>46535</v>
      </c>
      <c r="O31" s="14">
        <v>0</v>
      </c>
      <c r="P31" s="14">
        <v>0</v>
      </c>
      <c r="Q31" s="14">
        <v>0</v>
      </c>
      <c r="R31" s="15">
        <v>0</v>
      </c>
      <c r="S31" s="15">
        <v>0</v>
      </c>
      <c r="T31" s="41">
        <v>0</v>
      </c>
      <c r="U31" s="41">
        <v>0</v>
      </c>
      <c r="V31" s="13">
        <v>1642223</v>
      </c>
    </row>
    <row r="32" spans="1:22" ht="13.5" hidden="1" thickBot="1" x14ac:dyDescent="0.25">
      <c r="A32" s="32">
        <v>10767</v>
      </c>
      <c r="B32" s="35" t="s">
        <v>66</v>
      </c>
      <c r="C32" s="42">
        <v>3</v>
      </c>
      <c r="D32" s="42">
        <v>4.2135999999999996</v>
      </c>
      <c r="E32" s="39">
        <v>32512</v>
      </c>
      <c r="F32" s="19">
        <v>157</v>
      </c>
      <c r="G32" s="19">
        <v>124.04600000000001</v>
      </c>
      <c r="H32" s="18">
        <v>1070443</v>
      </c>
      <c r="I32" s="42" t="s">
        <v>33</v>
      </c>
      <c r="J32" s="42" t="s">
        <v>33</v>
      </c>
      <c r="K32" s="42" t="s">
        <v>33</v>
      </c>
      <c r="L32" s="19">
        <v>5</v>
      </c>
      <c r="M32" s="19">
        <v>2.8934000000000002</v>
      </c>
      <c r="N32" s="20">
        <v>27777</v>
      </c>
      <c r="O32" s="20">
        <v>3956</v>
      </c>
      <c r="P32" s="21">
        <v>0</v>
      </c>
      <c r="Q32" s="21">
        <v>0</v>
      </c>
      <c r="R32" s="22">
        <v>0</v>
      </c>
      <c r="S32" s="22">
        <v>0</v>
      </c>
      <c r="T32" s="39">
        <v>32512</v>
      </c>
      <c r="U32" s="42">
        <v>0</v>
      </c>
      <c r="V32" s="20">
        <v>1102175</v>
      </c>
    </row>
    <row r="33" spans="1:22" ht="13.5" thickBot="1" x14ac:dyDescent="0.25">
      <c r="A33" s="30">
        <v>10768</v>
      </c>
      <c r="B33" s="34" t="s">
        <v>67</v>
      </c>
      <c r="C33" s="41" t="s">
        <v>33</v>
      </c>
      <c r="D33" s="41" t="s">
        <v>33</v>
      </c>
      <c r="E33" s="41" t="s">
        <v>33</v>
      </c>
      <c r="F33" s="23">
        <v>101</v>
      </c>
      <c r="G33" s="23">
        <v>64.013099999999994</v>
      </c>
      <c r="H33" s="12">
        <v>552395</v>
      </c>
      <c r="I33" s="41" t="s">
        <v>33</v>
      </c>
      <c r="J33" s="41" t="s">
        <v>33</v>
      </c>
      <c r="K33" s="41" t="s">
        <v>33</v>
      </c>
      <c r="L33" s="23" t="s">
        <v>33</v>
      </c>
      <c r="M33" s="23" t="s">
        <v>33</v>
      </c>
      <c r="N33" s="14">
        <v>0</v>
      </c>
      <c r="O33" s="14">
        <v>0</v>
      </c>
      <c r="P33" s="14">
        <v>0</v>
      </c>
      <c r="Q33" s="14">
        <v>0</v>
      </c>
      <c r="R33" s="15">
        <v>0</v>
      </c>
      <c r="S33" s="15">
        <v>0</v>
      </c>
      <c r="T33" s="41">
        <v>0</v>
      </c>
      <c r="U33" s="41">
        <v>0</v>
      </c>
      <c r="V33" s="13">
        <v>552395</v>
      </c>
    </row>
    <row r="34" spans="1:22" ht="13.5" thickBot="1" x14ac:dyDescent="0.25">
      <c r="A34" s="32">
        <v>10769</v>
      </c>
      <c r="B34" s="35" t="s">
        <v>68</v>
      </c>
      <c r="C34" s="42" t="s">
        <v>33</v>
      </c>
      <c r="D34" s="42" t="s">
        <v>33</v>
      </c>
      <c r="E34" s="42" t="s">
        <v>33</v>
      </c>
      <c r="F34" s="19">
        <v>119</v>
      </c>
      <c r="G34" s="19">
        <v>93.379599999999996</v>
      </c>
      <c r="H34" s="18">
        <v>805810</v>
      </c>
      <c r="I34" s="42" t="s">
        <v>33</v>
      </c>
      <c r="J34" s="42" t="s">
        <v>33</v>
      </c>
      <c r="K34" s="42" t="s">
        <v>33</v>
      </c>
      <c r="L34" s="19">
        <v>6</v>
      </c>
      <c r="M34" s="19">
        <v>10.8957</v>
      </c>
      <c r="N34" s="20">
        <v>104599</v>
      </c>
      <c r="O34" s="21">
        <v>0</v>
      </c>
      <c r="P34" s="21">
        <v>0</v>
      </c>
      <c r="Q34" s="21">
        <v>0</v>
      </c>
      <c r="R34" s="22">
        <v>0</v>
      </c>
      <c r="S34" s="22">
        <v>0</v>
      </c>
      <c r="T34" s="42">
        <v>0</v>
      </c>
      <c r="U34" s="42">
        <v>0</v>
      </c>
      <c r="V34" s="20">
        <v>910409</v>
      </c>
    </row>
    <row r="35" spans="1:22" ht="13.5" thickBot="1" x14ac:dyDescent="0.25">
      <c r="A35" s="30">
        <v>10770</v>
      </c>
      <c r="B35" s="34" t="s">
        <v>69</v>
      </c>
      <c r="C35" s="41" t="s">
        <v>33</v>
      </c>
      <c r="D35" s="41" t="s">
        <v>33</v>
      </c>
      <c r="E35" s="41" t="s">
        <v>33</v>
      </c>
      <c r="F35" s="23">
        <v>107</v>
      </c>
      <c r="G35" s="23">
        <v>64.191000000000003</v>
      </c>
      <c r="H35" s="12">
        <v>575235</v>
      </c>
      <c r="I35" s="41" t="s">
        <v>33</v>
      </c>
      <c r="J35" s="41" t="s">
        <v>33</v>
      </c>
      <c r="K35" s="41" t="s">
        <v>33</v>
      </c>
      <c r="L35" s="23">
        <v>5</v>
      </c>
      <c r="M35" s="23">
        <v>1.7810999999999999</v>
      </c>
      <c r="N35" s="13">
        <v>17099</v>
      </c>
      <c r="O35" s="13">
        <v>43657</v>
      </c>
      <c r="P35" s="14">
        <v>0</v>
      </c>
      <c r="Q35" s="14">
        <v>0</v>
      </c>
      <c r="R35" s="15">
        <v>0</v>
      </c>
      <c r="S35" s="15">
        <v>0</v>
      </c>
      <c r="T35" s="41">
        <v>0</v>
      </c>
      <c r="U35" s="41">
        <v>0</v>
      </c>
      <c r="V35" s="13">
        <v>635991</v>
      </c>
    </row>
    <row r="36" spans="1:22" ht="13.5" thickBot="1" x14ac:dyDescent="0.25">
      <c r="A36" s="32">
        <v>10771</v>
      </c>
      <c r="B36" s="35" t="s">
        <v>70</v>
      </c>
      <c r="C36" s="42" t="s">
        <v>33</v>
      </c>
      <c r="D36" s="42" t="s">
        <v>33</v>
      </c>
      <c r="E36" s="42" t="s">
        <v>33</v>
      </c>
      <c r="F36" s="19">
        <v>56</v>
      </c>
      <c r="G36" s="19">
        <v>34.1875</v>
      </c>
      <c r="H36" s="18">
        <v>306364</v>
      </c>
      <c r="I36" s="42" t="s">
        <v>33</v>
      </c>
      <c r="J36" s="42" t="s">
        <v>33</v>
      </c>
      <c r="K36" s="42" t="s">
        <v>33</v>
      </c>
      <c r="L36" s="19">
        <v>1</v>
      </c>
      <c r="M36" s="19">
        <v>0.2225</v>
      </c>
      <c r="N36" s="20">
        <v>2136</v>
      </c>
      <c r="O36" s="21">
        <v>0</v>
      </c>
      <c r="P36" s="21">
        <v>0</v>
      </c>
      <c r="Q36" s="21">
        <v>0</v>
      </c>
      <c r="R36" s="22">
        <v>0</v>
      </c>
      <c r="S36" s="22">
        <v>0</v>
      </c>
      <c r="T36" s="42">
        <v>0</v>
      </c>
      <c r="U36" s="42">
        <v>0</v>
      </c>
      <c r="V36" s="20">
        <v>308500</v>
      </c>
    </row>
    <row r="37" spans="1:22" ht="13.5" thickBot="1" x14ac:dyDescent="0.25">
      <c r="A37" s="30">
        <v>10772</v>
      </c>
      <c r="B37" s="34" t="s">
        <v>71</v>
      </c>
      <c r="C37" s="41" t="s">
        <v>33</v>
      </c>
      <c r="D37" s="41" t="s">
        <v>33</v>
      </c>
      <c r="E37" s="41" t="s">
        <v>33</v>
      </c>
      <c r="F37" s="23">
        <v>221</v>
      </c>
      <c r="G37" s="23">
        <v>138.0068</v>
      </c>
      <c r="H37" s="12">
        <v>1053502</v>
      </c>
      <c r="I37" s="41" t="s">
        <v>33</v>
      </c>
      <c r="J37" s="41" t="s">
        <v>33</v>
      </c>
      <c r="K37" s="41" t="s">
        <v>33</v>
      </c>
      <c r="L37" s="23">
        <v>34</v>
      </c>
      <c r="M37" s="23">
        <v>15.9549</v>
      </c>
      <c r="N37" s="13">
        <v>153167</v>
      </c>
      <c r="O37" s="14">
        <v>0</v>
      </c>
      <c r="P37" s="14">
        <v>0</v>
      </c>
      <c r="Q37" s="14">
        <v>0</v>
      </c>
      <c r="R37" s="15">
        <v>0</v>
      </c>
      <c r="S37" s="15">
        <v>0</v>
      </c>
      <c r="T37" s="41">
        <v>0</v>
      </c>
      <c r="U37" s="41">
        <v>0</v>
      </c>
      <c r="V37" s="13">
        <v>1206669</v>
      </c>
    </row>
    <row r="38" spans="1:22" ht="13.5" thickBot="1" x14ac:dyDescent="0.25">
      <c r="A38" s="32">
        <v>10773</v>
      </c>
      <c r="B38" s="35" t="s">
        <v>72</v>
      </c>
      <c r="C38" s="42" t="s">
        <v>33</v>
      </c>
      <c r="D38" s="42" t="s">
        <v>33</v>
      </c>
      <c r="E38" s="42" t="s">
        <v>33</v>
      </c>
      <c r="F38" s="19">
        <v>247</v>
      </c>
      <c r="G38" s="19">
        <v>133.17189999999999</v>
      </c>
      <c r="H38" s="18">
        <v>1149194</v>
      </c>
      <c r="I38" s="42" t="s">
        <v>33</v>
      </c>
      <c r="J38" s="42" t="s">
        <v>33</v>
      </c>
      <c r="K38" s="42" t="s">
        <v>33</v>
      </c>
      <c r="L38" s="19">
        <v>6</v>
      </c>
      <c r="M38" s="19">
        <v>2.5337000000000001</v>
      </c>
      <c r="N38" s="20">
        <v>24324</v>
      </c>
      <c r="O38" s="21">
        <v>0</v>
      </c>
      <c r="P38" s="21">
        <v>0</v>
      </c>
      <c r="Q38" s="21">
        <v>0</v>
      </c>
      <c r="R38" s="22">
        <v>0</v>
      </c>
      <c r="S38" s="22">
        <v>0</v>
      </c>
      <c r="T38" s="42">
        <v>0</v>
      </c>
      <c r="U38" s="42">
        <v>0</v>
      </c>
      <c r="V38" s="20">
        <v>1173517</v>
      </c>
    </row>
    <row r="39" spans="1:22" ht="13.5" thickBot="1" x14ac:dyDescent="0.25">
      <c r="A39" s="30">
        <v>10774</v>
      </c>
      <c r="B39" s="34" t="s">
        <v>73</v>
      </c>
      <c r="C39" s="41" t="s">
        <v>33</v>
      </c>
      <c r="D39" s="41" t="s">
        <v>33</v>
      </c>
      <c r="E39" s="41" t="s">
        <v>33</v>
      </c>
      <c r="F39" s="23">
        <v>181</v>
      </c>
      <c r="G39" s="23">
        <v>113.2743</v>
      </c>
      <c r="H39" s="12">
        <v>977489</v>
      </c>
      <c r="I39" s="41" t="s">
        <v>33</v>
      </c>
      <c r="J39" s="41" t="s">
        <v>33</v>
      </c>
      <c r="K39" s="41" t="s">
        <v>33</v>
      </c>
      <c r="L39" s="23">
        <v>9</v>
      </c>
      <c r="M39" s="23">
        <v>4.9657</v>
      </c>
      <c r="N39" s="13">
        <v>47671</v>
      </c>
      <c r="O39" s="14">
        <v>0</v>
      </c>
      <c r="P39" s="14">
        <v>0</v>
      </c>
      <c r="Q39" s="14">
        <v>0</v>
      </c>
      <c r="R39" s="15">
        <v>0</v>
      </c>
      <c r="S39" s="15">
        <v>0</v>
      </c>
      <c r="T39" s="41">
        <v>0</v>
      </c>
      <c r="U39" s="41">
        <v>0</v>
      </c>
      <c r="V39" s="13">
        <v>1025160</v>
      </c>
    </row>
    <row r="40" spans="1:22" ht="13.5" thickBot="1" x14ac:dyDescent="0.25">
      <c r="A40" s="32">
        <v>10775</v>
      </c>
      <c r="B40" s="35" t="s">
        <v>74</v>
      </c>
      <c r="C40" s="42" t="s">
        <v>33</v>
      </c>
      <c r="D40" s="42" t="s">
        <v>33</v>
      </c>
      <c r="E40" s="42" t="s">
        <v>33</v>
      </c>
      <c r="F40" s="19">
        <v>197</v>
      </c>
      <c r="G40" s="19">
        <v>129.94990000000001</v>
      </c>
      <c r="H40" s="18">
        <v>1121390</v>
      </c>
      <c r="I40" s="42" t="s">
        <v>33</v>
      </c>
      <c r="J40" s="42" t="s">
        <v>33</v>
      </c>
      <c r="K40" s="42" t="s">
        <v>33</v>
      </c>
      <c r="L40" s="19">
        <v>7</v>
      </c>
      <c r="M40" s="19">
        <v>3.6617999999999999</v>
      </c>
      <c r="N40" s="20">
        <v>35153</v>
      </c>
      <c r="O40" s="21">
        <v>0</v>
      </c>
      <c r="P40" s="21">
        <v>0</v>
      </c>
      <c r="Q40" s="21">
        <v>0</v>
      </c>
      <c r="R40" s="22">
        <v>0</v>
      </c>
      <c r="S40" s="22">
        <v>0</v>
      </c>
      <c r="T40" s="42">
        <v>0</v>
      </c>
      <c r="U40" s="42">
        <v>0</v>
      </c>
      <c r="V40" s="20">
        <v>1156543</v>
      </c>
    </row>
    <row r="41" spans="1:22" ht="13.5" thickBot="1" x14ac:dyDescent="0.25">
      <c r="A41" s="30">
        <v>10776</v>
      </c>
      <c r="B41" s="34" t="s">
        <v>75</v>
      </c>
      <c r="C41" s="41" t="s">
        <v>33</v>
      </c>
      <c r="D41" s="41" t="s">
        <v>33</v>
      </c>
      <c r="E41" s="41" t="s">
        <v>33</v>
      </c>
      <c r="F41" s="23">
        <v>99</v>
      </c>
      <c r="G41" s="23">
        <v>71.964699999999993</v>
      </c>
      <c r="H41" s="12">
        <v>621012</v>
      </c>
      <c r="I41" s="41" t="s">
        <v>33</v>
      </c>
      <c r="J41" s="41" t="s">
        <v>33</v>
      </c>
      <c r="K41" s="41" t="s">
        <v>33</v>
      </c>
      <c r="L41" s="23">
        <v>12</v>
      </c>
      <c r="M41" s="23">
        <v>5.016</v>
      </c>
      <c r="N41" s="13">
        <v>48154</v>
      </c>
      <c r="O41" s="14">
        <v>0</v>
      </c>
      <c r="P41" s="14">
        <v>0</v>
      </c>
      <c r="Q41" s="14">
        <v>0</v>
      </c>
      <c r="R41" s="15">
        <v>0</v>
      </c>
      <c r="S41" s="15">
        <v>0</v>
      </c>
      <c r="T41" s="41">
        <v>0</v>
      </c>
      <c r="U41" s="37">
        <v>30000</v>
      </c>
      <c r="V41" s="13">
        <v>669166</v>
      </c>
    </row>
    <row r="42" spans="1:22" ht="13.5" thickBot="1" x14ac:dyDescent="0.25">
      <c r="A42" s="32">
        <v>10777</v>
      </c>
      <c r="B42" s="35" t="s">
        <v>76</v>
      </c>
      <c r="C42" s="42" t="s">
        <v>33</v>
      </c>
      <c r="D42" s="42" t="s">
        <v>33</v>
      </c>
      <c r="E42" s="42" t="s">
        <v>33</v>
      </c>
      <c r="F42" s="19">
        <v>170</v>
      </c>
      <c r="G42" s="19">
        <v>115.7131</v>
      </c>
      <c r="H42" s="18">
        <v>921724</v>
      </c>
      <c r="I42" s="42" t="s">
        <v>33</v>
      </c>
      <c r="J42" s="42" t="s">
        <v>33</v>
      </c>
      <c r="K42" s="42" t="s">
        <v>33</v>
      </c>
      <c r="L42" s="19">
        <v>19</v>
      </c>
      <c r="M42" s="19">
        <v>8.8116000000000003</v>
      </c>
      <c r="N42" s="20">
        <v>84591</v>
      </c>
      <c r="O42" s="21">
        <v>0</v>
      </c>
      <c r="P42" s="21">
        <v>0</v>
      </c>
      <c r="Q42" s="21">
        <v>0</v>
      </c>
      <c r="R42" s="22">
        <v>0</v>
      </c>
      <c r="S42" s="22">
        <v>0</v>
      </c>
      <c r="T42" s="42">
        <v>0</v>
      </c>
      <c r="U42" s="42">
        <v>0</v>
      </c>
      <c r="V42" s="20">
        <v>1006316</v>
      </c>
    </row>
    <row r="43" spans="1:22" ht="13.5" thickBot="1" x14ac:dyDescent="0.25">
      <c r="A43" s="30">
        <v>10778</v>
      </c>
      <c r="B43" s="34" t="s">
        <v>77</v>
      </c>
      <c r="C43" s="41" t="s">
        <v>33</v>
      </c>
      <c r="D43" s="41" t="s">
        <v>33</v>
      </c>
      <c r="E43" s="41" t="s">
        <v>33</v>
      </c>
      <c r="F43" s="23">
        <v>48</v>
      </c>
      <c r="G43" s="23">
        <v>37.476399999999998</v>
      </c>
      <c r="H43" s="12">
        <v>335837</v>
      </c>
      <c r="I43" s="41" t="s">
        <v>33</v>
      </c>
      <c r="J43" s="41" t="s">
        <v>33</v>
      </c>
      <c r="K43" s="41" t="s">
        <v>33</v>
      </c>
      <c r="L43" s="23">
        <v>1</v>
      </c>
      <c r="M43" s="23">
        <v>0.3276</v>
      </c>
      <c r="N43" s="13">
        <v>3145</v>
      </c>
      <c r="O43" s="14">
        <v>0</v>
      </c>
      <c r="P43" s="14">
        <v>0</v>
      </c>
      <c r="Q43" s="14">
        <v>0</v>
      </c>
      <c r="R43" s="15">
        <v>0</v>
      </c>
      <c r="S43" s="15">
        <v>0</v>
      </c>
      <c r="T43" s="41">
        <v>0</v>
      </c>
      <c r="U43" s="41">
        <v>0</v>
      </c>
      <c r="V43" s="13">
        <v>338982</v>
      </c>
    </row>
    <row r="44" spans="1:22" ht="13.5" thickBot="1" x14ac:dyDescent="0.25">
      <c r="A44" s="32">
        <v>10779</v>
      </c>
      <c r="B44" s="35" t="s">
        <v>78</v>
      </c>
      <c r="C44" s="42" t="s">
        <v>33</v>
      </c>
      <c r="D44" s="42" t="s">
        <v>33</v>
      </c>
      <c r="E44" s="42" t="s">
        <v>33</v>
      </c>
      <c r="F44" s="19">
        <v>146</v>
      </c>
      <c r="G44" s="19">
        <v>115.7069</v>
      </c>
      <c r="H44" s="18">
        <v>960078</v>
      </c>
      <c r="I44" s="42" t="s">
        <v>33</v>
      </c>
      <c r="J44" s="42" t="s">
        <v>33</v>
      </c>
      <c r="K44" s="42" t="s">
        <v>33</v>
      </c>
      <c r="L44" s="19">
        <v>13</v>
      </c>
      <c r="M44" s="19">
        <v>9.9565000000000001</v>
      </c>
      <c r="N44" s="20">
        <v>95582</v>
      </c>
      <c r="O44" s="21">
        <v>0</v>
      </c>
      <c r="P44" s="21">
        <v>0</v>
      </c>
      <c r="Q44" s="21">
        <v>0</v>
      </c>
      <c r="R44" s="22">
        <v>0</v>
      </c>
      <c r="S44" s="22">
        <v>0</v>
      </c>
      <c r="T44" s="42">
        <v>0</v>
      </c>
      <c r="U44" s="42">
        <v>0</v>
      </c>
      <c r="V44" s="20">
        <v>1055660</v>
      </c>
    </row>
    <row r="45" spans="1:22" ht="13.5" thickBot="1" x14ac:dyDescent="0.25">
      <c r="A45" s="30">
        <v>10780</v>
      </c>
      <c r="B45" s="34" t="s">
        <v>79</v>
      </c>
      <c r="C45" s="41" t="s">
        <v>33</v>
      </c>
      <c r="D45" s="41" t="s">
        <v>33</v>
      </c>
      <c r="E45" s="41" t="s">
        <v>33</v>
      </c>
      <c r="F45" s="23">
        <v>63</v>
      </c>
      <c r="G45" s="23">
        <v>58.477600000000002</v>
      </c>
      <c r="H45" s="12">
        <v>524035</v>
      </c>
      <c r="I45" s="41" t="s">
        <v>33</v>
      </c>
      <c r="J45" s="41" t="s">
        <v>33</v>
      </c>
      <c r="K45" s="41" t="s">
        <v>33</v>
      </c>
      <c r="L45" s="23" t="s">
        <v>33</v>
      </c>
      <c r="M45" s="23" t="s">
        <v>33</v>
      </c>
      <c r="N45" s="14">
        <v>0</v>
      </c>
      <c r="O45" s="14">
        <v>0</v>
      </c>
      <c r="P45" s="14">
        <v>0</v>
      </c>
      <c r="Q45" s="14">
        <v>0</v>
      </c>
      <c r="R45" s="15">
        <v>0</v>
      </c>
      <c r="S45" s="15">
        <v>0</v>
      </c>
      <c r="T45" s="41">
        <v>0</v>
      </c>
      <c r="U45" s="41">
        <v>0</v>
      </c>
      <c r="V45" s="13">
        <v>524035</v>
      </c>
    </row>
    <row r="46" spans="1:22" ht="13.5" thickBot="1" x14ac:dyDescent="0.25">
      <c r="A46" s="32">
        <v>10781</v>
      </c>
      <c r="B46" s="35" t="s">
        <v>80</v>
      </c>
      <c r="C46" s="42" t="s">
        <v>33</v>
      </c>
      <c r="D46" s="42" t="s">
        <v>33</v>
      </c>
      <c r="E46" s="42" t="s">
        <v>33</v>
      </c>
      <c r="F46" s="19">
        <v>57</v>
      </c>
      <c r="G46" s="19">
        <v>37.663600000000002</v>
      </c>
      <c r="H46" s="18">
        <v>350015</v>
      </c>
      <c r="I46" s="42" t="s">
        <v>33</v>
      </c>
      <c r="J46" s="42" t="s">
        <v>33</v>
      </c>
      <c r="K46" s="42" t="s">
        <v>33</v>
      </c>
      <c r="L46" s="19">
        <v>1</v>
      </c>
      <c r="M46" s="19">
        <v>0.4148</v>
      </c>
      <c r="N46" s="20">
        <v>3982</v>
      </c>
      <c r="O46" s="21">
        <v>0</v>
      </c>
      <c r="P46" s="21">
        <v>0</v>
      </c>
      <c r="Q46" s="21">
        <v>0</v>
      </c>
      <c r="R46" s="22">
        <v>0</v>
      </c>
      <c r="S46" s="22">
        <v>0</v>
      </c>
      <c r="T46" s="42">
        <v>0</v>
      </c>
      <c r="U46" s="42">
        <v>0</v>
      </c>
      <c r="V46" s="20">
        <v>353997</v>
      </c>
    </row>
    <row r="47" spans="1:22" ht="13.5" hidden="1" thickBot="1" x14ac:dyDescent="0.25">
      <c r="A47" s="30">
        <v>10782</v>
      </c>
      <c r="B47" s="34" t="s">
        <v>81</v>
      </c>
      <c r="C47" s="41" t="s">
        <v>33</v>
      </c>
      <c r="D47" s="41" t="s">
        <v>33</v>
      </c>
      <c r="E47" s="41" t="s">
        <v>33</v>
      </c>
      <c r="F47" s="23">
        <v>113</v>
      </c>
      <c r="G47" s="23">
        <v>83.115300000000005</v>
      </c>
      <c r="H47" s="12">
        <v>744821</v>
      </c>
      <c r="I47" s="41" t="s">
        <v>33</v>
      </c>
      <c r="J47" s="41" t="s">
        <v>33</v>
      </c>
      <c r="K47" s="41" t="s">
        <v>33</v>
      </c>
      <c r="L47" s="23">
        <v>5</v>
      </c>
      <c r="M47" s="23">
        <v>2.5691000000000002</v>
      </c>
      <c r="N47" s="13">
        <v>24663</v>
      </c>
      <c r="O47" s="14">
        <v>0</v>
      </c>
      <c r="P47" s="14">
        <v>0</v>
      </c>
      <c r="Q47" s="14">
        <v>0</v>
      </c>
      <c r="R47" s="15">
        <v>0</v>
      </c>
      <c r="S47" s="15">
        <v>0</v>
      </c>
      <c r="T47" s="41">
        <v>0</v>
      </c>
      <c r="U47" s="41">
        <v>0</v>
      </c>
      <c r="V47" s="13">
        <v>769485</v>
      </c>
    </row>
    <row r="48" spans="1:22" ht="13.5" hidden="1" thickBot="1" x14ac:dyDescent="0.25">
      <c r="A48" s="32">
        <v>10784</v>
      </c>
      <c r="B48" s="35" t="s">
        <v>82</v>
      </c>
      <c r="C48" s="42" t="s">
        <v>33</v>
      </c>
      <c r="D48" s="42" t="s">
        <v>33</v>
      </c>
      <c r="E48" s="42" t="s">
        <v>33</v>
      </c>
      <c r="F48" s="19">
        <v>218</v>
      </c>
      <c r="G48" s="19">
        <v>133.09960000000001</v>
      </c>
      <c r="H48" s="18">
        <v>1192746</v>
      </c>
      <c r="I48" s="42" t="s">
        <v>33</v>
      </c>
      <c r="J48" s="42" t="s">
        <v>33</v>
      </c>
      <c r="K48" s="42" t="s">
        <v>33</v>
      </c>
      <c r="L48" s="19">
        <v>9</v>
      </c>
      <c r="M48" s="19">
        <v>4.1702000000000004</v>
      </c>
      <c r="N48" s="20">
        <v>40034</v>
      </c>
      <c r="O48" s="21">
        <v>0</v>
      </c>
      <c r="P48" s="21">
        <v>0</v>
      </c>
      <c r="Q48" s="21">
        <v>0</v>
      </c>
      <c r="R48" s="22">
        <v>0</v>
      </c>
      <c r="S48" s="22">
        <v>0</v>
      </c>
      <c r="T48" s="42">
        <v>0</v>
      </c>
      <c r="U48" s="42">
        <v>0</v>
      </c>
      <c r="V48" s="20">
        <v>1232779</v>
      </c>
    </row>
    <row r="49" spans="1:22" ht="13.5" hidden="1" thickBot="1" x14ac:dyDescent="0.25">
      <c r="A49" s="30">
        <v>10785</v>
      </c>
      <c r="B49" s="34" t="s">
        <v>83</v>
      </c>
      <c r="C49" s="41" t="s">
        <v>33</v>
      </c>
      <c r="D49" s="41" t="s">
        <v>33</v>
      </c>
      <c r="E49" s="41" t="s">
        <v>33</v>
      </c>
      <c r="F49" s="23">
        <v>292</v>
      </c>
      <c r="G49" s="23">
        <v>192.97630000000001</v>
      </c>
      <c r="H49" s="12">
        <v>1473123</v>
      </c>
      <c r="I49" s="41" t="s">
        <v>33</v>
      </c>
      <c r="J49" s="41" t="s">
        <v>33</v>
      </c>
      <c r="K49" s="41" t="s">
        <v>33</v>
      </c>
      <c r="L49" s="23">
        <v>4</v>
      </c>
      <c r="M49" s="23">
        <v>2.1227999999999998</v>
      </c>
      <c r="N49" s="13">
        <v>20379</v>
      </c>
      <c r="O49" s="14">
        <v>0</v>
      </c>
      <c r="P49" s="14">
        <v>0</v>
      </c>
      <c r="Q49" s="14">
        <v>0</v>
      </c>
      <c r="R49" s="15">
        <v>0</v>
      </c>
      <c r="S49" s="15">
        <v>0</v>
      </c>
      <c r="T49" s="41">
        <v>0</v>
      </c>
      <c r="U49" s="41">
        <v>0</v>
      </c>
      <c r="V49" s="13">
        <v>1493502</v>
      </c>
    </row>
    <row r="50" spans="1:22" ht="13.5" hidden="1" thickBot="1" x14ac:dyDescent="0.25">
      <c r="A50" s="32">
        <v>10786</v>
      </c>
      <c r="B50" s="35" t="s">
        <v>84</v>
      </c>
      <c r="C50" s="42" t="s">
        <v>33</v>
      </c>
      <c r="D50" s="42" t="s">
        <v>33</v>
      </c>
      <c r="E50" s="42" t="s">
        <v>33</v>
      </c>
      <c r="F50" s="19">
        <v>128</v>
      </c>
      <c r="G50" s="19">
        <v>78.133700000000005</v>
      </c>
      <c r="H50" s="18">
        <v>674247</v>
      </c>
      <c r="I50" s="42" t="s">
        <v>33</v>
      </c>
      <c r="J50" s="42" t="s">
        <v>33</v>
      </c>
      <c r="K50" s="42" t="s">
        <v>33</v>
      </c>
      <c r="L50" s="19">
        <v>2</v>
      </c>
      <c r="M50" s="19">
        <v>1.0936999999999999</v>
      </c>
      <c r="N50" s="20">
        <v>10500</v>
      </c>
      <c r="O50" s="21">
        <v>0</v>
      </c>
      <c r="P50" s="21">
        <v>0</v>
      </c>
      <c r="Q50" s="21">
        <v>0</v>
      </c>
      <c r="R50" s="22">
        <v>0</v>
      </c>
      <c r="S50" s="22">
        <v>0</v>
      </c>
      <c r="T50" s="42">
        <v>0</v>
      </c>
      <c r="U50" s="42">
        <v>0</v>
      </c>
      <c r="V50" s="20">
        <v>684746</v>
      </c>
    </row>
    <row r="51" spans="1:22" ht="13.5" hidden="1" thickBot="1" x14ac:dyDescent="0.25">
      <c r="A51" s="30">
        <v>10787</v>
      </c>
      <c r="B51" s="34" t="s">
        <v>85</v>
      </c>
      <c r="C51" s="41" t="s">
        <v>33</v>
      </c>
      <c r="D51" s="41" t="s">
        <v>33</v>
      </c>
      <c r="E51" s="41" t="s">
        <v>33</v>
      </c>
      <c r="F51" s="23">
        <v>401</v>
      </c>
      <c r="G51" s="23">
        <v>253.7603</v>
      </c>
      <c r="H51" s="12">
        <v>1937129</v>
      </c>
      <c r="I51" s="41" t="s">
        <v>33</v>
      </c>
      <c r="J51" s="41" t="s">
        <v>33</v>
      </c>
      <c r="K51" s="41" t="s">
        <v>33</v>
      </c>
      <c r="L51" s="23">
        <v>7</v>
      </c>
      <c r="M51" s="23">
        <v>4.4729999999999999</v>
      </c>
      <c r="N51" s="13">
        <v>42941</v>
      </c>
      <c r="O51" s="14">
        <v>0</v>
      </c>
      <c r="P51" s="14">
        <v>0</v>
      </c>
      <c r="Q51" s="14">
        <v>0</v>
      </c>
      <c r="R51" s="15">
        <v>0</v>
      </c>
      <c r="S51" s="15">
        <v>0</v>
      </c>
      <c r="T51" s="41">
        <v>0</v>
      </c>
      <c r="U51" s="41">
        <v>0</v>
      </c>
      <c r="V51" s="13">
        <v>1980070</v>
      </c>
    </row>
    <row r="52" spans="1:22" ht="13.5" hidden="1" thickBot="1" x14ac:dyDescent="0.25">
      <c r="A52" s="32">
        <v>10788</v>
      </c>
      <c r="B52" s="35" t="s">
        <v>86</v>
      </c>
      <c r="C52" s="42" t="s">
        <v>33</v>
      </c>
      <c r="D52" s="42" t="s">
        <v>33</v>
      </c>
      <c r="E52" s="42" t="s">
        <v>33</v>
      </c>
      <c r="F52" s="19">
        <v>122</v>
      </c>
      <c r="G52" s="19">
        <v>73.014099999999999</v>
      </c>
      <c r="H52" s="18">
        <v>654301</v>
      </c>
      <c r="I52" s="42" t="s">
        <v>33</v>
      </c>
      <c r="J52" s="42" t="s">
        <v>33</v>
      </c>
      <c r="K52" s="42" t="s">
        <v>33</v>
      </c>
      <c r="L52" s="19">
        <v>2</v>
      </c>
      <c r="M52" s="19">
        <v>1.2552000000000001</v>
      </c>
      <c r="N52" s="20">
        <v>12050</v>
      </c>
      <c r="O52" s="21">
        <v>0</v>
      </c>
      <c r="P52" s="21">
        <v>0</v>
      </c>
      <c r="Q52" s="21">
        <v>0</v>
      </c>
      <c r="R52" s="22">
        <v>0</v>
      </c>
      <c r="S52" s="22">
        <v>0</v>
      </c>
      <c r="T52" s="42">
        <v>0</v>
      </c>
      <c r="U52" s="42">
        <v>0</v>
      </c>
      <c r="V52" s="20">
        <v>666351</v>
      </c>
    </row>
    <row r="53" spans="1:22" ht="13.5" hidden="1" thickBot="1" x14ac:dyDescent="0.25">
      <c r="A53" s="30">
        <v>10789</v>
      </c>
      <c r="B53" s="34" t="s">
        <v>87</v>
      </c>
      <c r="C53" s="41" t="s">
        <v>33</v>
      </c>
      <c r="D53" s="41" t="s">
        <v>33</v>
      </c>
      <c r="E53" s="41" t="s">
        <v>33</v>
      </c>
      <c r="F53" s="23">
        <v>295</v>
      </c>
      <c r="G53" s="23">
        <v>196.14150000000001</v>
      </c>
      <c r="H53" s="12">
        <v>1497285</v>
      </c>
      <c r="I53" s="41" t="s">
        <v>33</v>
      </c>
      <c r="J53" s="41" t="s">
        <v>33</v>
      </c>
      <c r="K53" s="41" t="s">
        <v>33</v>
      </c>
      <c r="L53" s="23">
        <v>12</v>
      </c>
      <c r="M53" s="23">
        <v>8.8407</v>
      </c>
      <c r="N53" s="13">
        <v>84871</v>
      </c>
      <c r="O53" s="14">
        <v>0</v>
      </c>
      <c r="P53" s="14">
        <v>0</v>
      </c>
      <c r="Q53" s="14">
        <v>0</v>
      </c>
      <c r="R53" s="15">
        <v>0</v>
      </c>
      <c r="S53" s="15">
        <v>0</v>
      </c>
      <c r="T53" s="41">
        <v>0</v>
      </c>
      <c r="U53" s="41">
        <v>0</v>
      </c>
      <c r="V53" s="13">
        <v>1582156</v>
      </c>
    </row>
    <row r="54" spans="1:22" ht="13.5" hidden="1" thickBot="1" x14ac:dyDescent="0.25">
      <c r="A54" s="32">
        <v>10790</v>
      </c>
      <c r="B54" s="35" t="s">
        <v>88</v>
      </c>
      <c r="C54" s="42" t="s">
        <v>33</v>
      </c>
      <c r="D54" s="42" t="s">
        <v>33</v>
      </c>
      <c r="E54" s="42" t="s">
        <v>33</v>
      </c>
      <c r="F54" s="19">
        <v>572</v>
      </c>
      <c r="G54" s="19">
        <v>642.91769999999997</v>
      </c>
      <c r="H54" s="18">
        <v>4907840</v>
      </c>
      <c r="I54" s="42" t="s">
        <v>33</v>
      </c>
      <c r="J54" s="42" t="s">
        <v>33</v>
      </c>
      <c r="K54" s="42" t="s">
        <v>33</v>
      </c>
      <c r="L54" s="19">
        <v>11</v>
      </c>
      <c r="M54" s="19">
        <v>12.0114</v>
      </c>
      <c r="N54" s="20">
        <v>115309</v>
      </c>
      <c r="O54" s="21">
        <v>0</v>
      </c>
      <c r="P54" s="21">
        <v>0</v>
      </c>
      <c r="Q54" s="21">
        <v>0</v>
      </c>
      <c r="R54" s="22">
        <v>0</v>
      </c>
      <c r="S54" s="22">
        <v>0</v>
      </c>
      <c r="T54" s="42">
        <v>0</v>
      </c>
      <c r="U54" s="39">
        <v>41682</v>
      </c>
      <c r="V54" s="20">
        <v>5023150</v>
      </c>
    </row>
    <row r="55" spans="1:22" ht="13.5" hidden="1" thickBot="1" x14ac:dyDescent="0.25">
      <c r="A55" s="30">
        <v>10791</v>
      </c>
      <c r="B55" s="34" t="s">
        <v>89</v>
      </c>
      <c r="C55" s="41" t="s">
        <v>33</v>
      </c>
      <c r="D55" s="41" t="s">
        <v>33</v>
      </c>
      <c r="E55" s="41" t="s">
        <v>33</v>
      </c>
      <c r="F55" s="23">
        <v>571</v>
      </c>
      <c r="G55" s="23">
        <v>452.47430000000003</v>
      </c>
      <c r="H55" s="12">
        <v>3303876</v>
      </c>
      <c r="I55" s="41" t="s">
        <v>33</v>
      </c>
      <c r="J55" s="41" t="s">
        <v>33</v>
      </c>
      <c r="K55" s="41" t="s">
        <v>33</v>
      </c>
      <c r="L55" s="23">
        <v>21</v>
      </c>
      <c r="M55" s="23">
        <v>13.432499999999999</v>
      </c>
      <c r="N55" s="13">
        <v>128952</v>
      </c>
      <c r="O55" s="13">
        <v>84072</v>
      </c>
      <c r="P55" s="14">
        <v>0</v>
      </c>
      <c r="Q55" s="14">
        <v>0</v>
      </c>
      <c r="R55" s="15">
        <v>0</v>
      </c>
      <c r="S55" s="15">
        <v>0</v>
      </c>
      <c r="T55" s="41">
        <v>0</v>
      </c>
      <c r="U55" s="41">
        <v>0</v>
      </c>
      <c r="V55" s="13">
        <v>3516900</v>
      </c>
    </row>
    <row r="56" spans="1:22" ht="13.5" hidden="1" thickBot="1" x14ac:dyDescent="0.25">
      <c r="A56" s="32">
        <v>10792</v>
      </c>
      <c r="B56" s="35" t="s">
        <v>90</v>
      </c>
      <c r="C56" s="42" t="s">
        <v>33</v>
      </c>
      <c r="D56" s="42" t="s">
        <v>33</v>
      </c>
      <c r="E56" s="42" t="s">
        <v>33</v>
      </c>
      <c r="F56" s="19">
        <v>294</v>
      </c>
      <c r="G56" s="19">
        <v>193.74969999999999</v>
      </c>
      <c r="H56" s="18">
        <v>1607638</v>
      </c>
      <c r="I56" s="42" t="s">
        <v>33</v>
      </c>
      <c r="J56" s="42" t="s">
        <v>33</v>
      </c>
      <c r="K56" s="42" t="s">
        <v>33</v>
      </c>
      <c r="L56" s="19">
        <v>10</v>
      </c>
      <c r="M56" s="19">
        <v>4.8520000000000003</v>
      </c>
      <c r="N56" s="20">
        <v>46579</v>
      </c>
      <c r="O56" s="21">
        <v>0</v>
      </c>
      <c r="P56" s="21">
        <v>0</v>
      </c>
      <c r="Q56" s="21">
        <v>0</v>
      </c>
      <c r="R56" s="22">
        <v>0</v>
      </c>
      <c r="S56" s="22">
        <v>0</v>
      </c>
      <c r="T56" s="42">
        <v>0</v>
      </c>
      <c r="U56" s="42">
        <v>0</v>
      </c>
      <c r="V56" s="20">
        <v>1654217</v>
      </c>
    </row>
    <row r="57" spans="1:22" ht="13.5" hidden="1" thickBot="1" x14ac:dyDescent="0.25">
      <c r="A57" s="30">
        <v>10793</v>
      </c>
      <c r="B57" s="34" t="s">
        <v>91</v>
      </c>
      <c r="C57" s="41" t="s">
        <v>33</v>
      </c>
      <c r="D57" s="41" t="s">
        <v>33</v>
      </c>
      <c r="E57" s="41" t="s">
        <v>33</v>
      </c>
      <c r="F57" s="23">
        <v>165</v>
      </c>
      <c r="G57" s="23">
        <v>93.240799999999993</v>
      </c>
      <c r="H57" s="12">
        <v>804612</v>
      </c>
      <c r="I57" s="41" t="s">
        <v>33</v>
      </c>
      <c r="J57" s="41" t="s">
        <v>33</v>
      </c>
      <c r="K57" s="41" t="s">
        <v>33</v>
      </c>
      <c r="L57" s="23">
        <v>11</v>
      </c>
      <c r="M57" s="23">
        <v>3.9039000000000001</v>
      </c>
      <c r="N57" s="13">
        <v>37477</v>
      </c>
      <c r="O57" s="14">
        <v>0</v>
      </c>
      <c r="P57" s="14">
        <v>0</v>
      </c>
      <c r="Q57" s="14">
        <v>0</v>
      </c>
      <c r="R57" s="15">
        <v>0</v>
      </c>
      <c r="S57" s="15">
        <v>0</v>
      </c>
      <c r="T57" s="41">
        <v>0</v>
      </c>
      <c r="U57" s="41">
        <v>0</v>
      </c>
      <c r="V57" s="13">
        <v>842090</v>
      </c>
    </row>
    <row r="58" spans="1:22" ht="13.5" hidden="1" thickBot="1" x14ac:dyDescent="0.25">
      <c r="A58" s="32">
        <v>10794</v>
      </c>
      <c r="B58" s="35" t="s">
        <v>92</v>
      </c>
      <c r="C58" s="42" t="s">
        <v>33</v>
      </c>
      <c r="D58" s="42" t="s">
        <v>33</v>
      </c>
      <c r="E58" s="42" t="s">
        <v>33</v>
      </c>
      <c r="F58" s="19">
        <v>103</v>
      </c>
      <c r="G58" s="19">
        <v>91.506600000000006</v>
      </c>
      <c r="H58" s="18">
        <v>820018</v>
      </c>
      <c r="I58" s="42" t="s">
        <v>33</v>
      </c>
      <c r="J58" s="42" t="s">
        <v>33</v>
      </c>
      <c r="K58" s="42" t="s">
        <v>33</v>
      </c>
      <c r="L58" s="19">
        <v>5</v>
      </c>
      <c r="M58" s="19">
        <v>3.9929999999999999</v>
      </c>
      <c r="N58" s="20">
        <v>38333</v>
      </c>
      <c r="O58" s="21">
        <v>0</v>
      </c>
      <c r="P58" s="21">
        <v>0</v>
      </c>
      <c r="Q58" s="21">
        <v>0</v>
      </c>
      <c r="R58" s="22">
        <v>0</v>
      </c>
      <c r="S58" s="22">
        <v>0</v>
      </c>
      <c r="T58" s="42">
        <v>0</v>
      </c>
      <c r="U58" s="42">
        <v>0</v>
      </c>
      <c r="V58" s="20">
        <v>858351</v>
      </c>
    </row>
    <row r="59" spans="1:22" ht="13.5" hidden="1" thickBot="1" x14ac:dyDescent="0.25">
      <c r="A59" s="30">
        <v>10795</v>
      </c>
      <c r="B59" s="34" t="s">
        <v>93</v>
      </c>
      <c r="C59" s="41" t="s">
        <v>33</v>
      </c>
      <c r="D59" s="41" t="s">
        <v>33</v>
      </c>
      <c r="E59" s="41" t="s">
        <v>33</v>
      </c>
      <c r="F59" s="23">
        <v>170</v>
      </c>
      <c r="G59" s="23">
        <v>126.6498</v>
      </c>
      <c r="H59" s="12">
        <v>1134947</v>
      </c>
      <c r="I59" s="41" t="s">
        <v>33</v>
      </c>
      <c r="J59" s="41" t="s">
        <v>33</v>
      </c>
      <c r="K59" s="41" t="s">
        <v>33</v>
      </c>
      <c r="L59" s="23">
        <v>19</v>
      </c>
      <c r="M59" s="23">
        <v>12.5128</v>
      </c>
      <c r="N59" s="13">
        <v>120123</v>
      </c>
      <c r="O59" s="14">
        <v>0</v>
      </c>
      <c r="P59" s="14">
        <v>0</v>
      </c>
      <c r="Q59" s="14">
        <v>0</v>
      </c>
      <c r="R59" s="15">
        <v>0</v>
      </c>
      <c r="S59" s="15">
        <v>0</v>
      </c>
      <c r="T59" s="41">
        <v>0</v>
      </c>
      <c r="U59" s="41">
        <v>0</v>
      </c>
      <c r="V59" s="13">
        <v>1255070</v>
      </c>
    </row>
    <row r="60" spans="1:22" ht="13.5" hidden="1" thickBot="1" x14ac:dyDescent="0.25">
      <c r="A60" s="32">
        <v>10796</v>
      </c>
      <c r="B60" s="35" t="s">
        <v>94</v>
      </c>
      <c r="C60" s="42" t="s">
        <v>33</v>
      </c>
      <c r="D60" s="42" t="s">
        <v>33</v>
      </c>
      <c r="E60" s="42" t="s">
        <v>33</v>
      </c>
      <c r="F60" s="19">
        <v>132</v>
      </c>
      <c r="G60" s="19">
        <v>109.7872</v>
      </c>
      <c r="H60" s="18">
        <v>947398</v>
      </c>
      <c r="I60" s="42" t="s">
        <v>33</v>
      </c>
      <c r="J60" s="42" t="s">
        <v>33</v>
      </c>
      <c r="K60" s="42" t="s">
        <v>33</v>
      </c>
      <c r="L60" s="19">
        <v>8</v>
      </c>
      <c r="M60" s="19">
        <v>5.6151999999999997</v>
      </c>
      <c r="N60" s="20">
        <v>53906</v>
      </c>
      <c r="O60" s="21">
        <v>0</v>
      </c>
      <c r="P60" s="21">
        <v>0</v>
      </c>
      <c r="Q60" s="21">
        <v>0</v>
      </c>
      <c r="R60" s="22">
        <v>0</v>
      </c>
      <c r="S60" s="22">
        <v>0</v>
      </c>
      <c r="T60" s="42">
        <v>0</v>
      </c>
      <c r="U60" s="42">
        <v>0</v>
      </c>
      <c r="V60" s="20">
        <v>1001304</v>
      </c>
    </row>
    <row r="61" spans="1:22" ht="13.5" hidden="1" thickBot="1" x14ac:dyDescent="0.25">
      <c r="A61" s="30">
        <v>10797</v>
      </c>
      <c r="B61" s="34" t="s">
        <v>95</v>
      </c>
      <c r="C61" s="41" t="s">
        <v>33</v>
      </c>
      <c r="D61" s="41" t="s">
        <v>33</v>
      </c>
      <c r="E61" s="41" t="s">
        <v>33</v>
      </c>
      <c r="F61" s="23">
        <v>172</v>
      </c>
      <c r="G61" s="23">
        <v>112.32080000000001</v>
      </c>
      <c r="H61" s="12">
        <v>969261</v>
      </c>
      <c r="I61" s="41" t="s">
        <v>33</v>
      </c>
      <c r="J61" s="41" t="s">
        <v>33</v>
      </c>
      <c r="K61" s="41" t="s">
        <v>33</v>
      </c>
      <c r="L61" s="23">
        <v>15</v>
      </c>
      <c r="M61" s="23">
        <v>7.1346999999999996</v>
      </c>
      <c r="N61" s="13">
        <v>68493</v>
      </c>
      <c r="O61" s="14">
        <v>0</v>
      </c>
      <c r="P61" s="14">
        <v>0</v>
      </c>
      <c r="Q61" s="14">
        <v>0</v>
      </c>
      <c r="R61" s="15">
        <v>0</v>
      </c>
      <c r="S61" s="15">
        <v>0</v>
      </c>
      <c r="T61" s="41">
        <v>0</v>
      </c>
      <c r="U61" s="41">
        <v>0</v>
      </c>
      <c r="V61" s="13">
        <v>1037754</v>
      </c>
    </row>
    <row r="62" spans="1:22" ht="13.5" hidden="1" thickBot="1" x14ac:dyDescent="0.25">
      <c r="A62" s="32">
        <v>10798</v>
      </c>
      <c r="B62" s="35" t="s">
        <v>96</v>
      </c>
      <c r="C62" s="42">
        <v>2</v>
      </c>
      <c r="D62" s="42">
        <v>2.4222000000000001</v>
      </c>
      <c r="E62" s="39">
        <v>18690</v>
      </c>
      <c r="F62" s="19">
        <v>174</v>
      </c>
      <c r="G62" s="19">
        <v>117.59780000000001</v>
      </c>
      <c r="H62" s="18">
        <v>1014799</v>
      </c>
      <c r="I62" s="42">
        <v>3</v>
      </c>
      <c r="J62" s="42">
        <v>0.92769999999999997</v>
      </c>
      <c r="K62" s="39">
        <v>8906</v>
      </c>
      <c r="L62" s="19">
        <v>14</v>
      </c>
      <c r="M62" s="19">
        <v>5.5083000000000002</v>
      </c>
      <c r="N62" s="20">
        <v>52880</v>
      </c>
      <c r="O62" s="20">
        <v>1596</v>
      </c>
      <c r="P62" s="21">
        <v>0</v>
      </c>
      <c r="Q62" s="21">
        <v>0</v>
      </c>
      <c r="R62" s="22">
        <v>0</v>
      </c>
      <c r="S62" s="22">
        <v>0</v>
      </c>
      <c r="T62" s="39">
        <v>27596</v>
      </c>
      <c r="U62" s="42">
        <v>0</v>
      </c>
      <c r="V62" s="20">
        <v>1069274</v>
      </c>
    </row>
    <row r="63" spans="1:22" ht="13.5" hidden="1" thickBot="1" x14ac:dyDescent="0.25">
      <c r="A63" s="30">
        <v>10799</v>
      </c>
      <c r="B63" s="34" t="s">
        <v>97</v>
      </c>
      <c r="C63" s="41" t="s">
        <v>33</v>
      </c>
      <c r="D63" s="41" t="s">
        <v>33</v>
      </c>
      <c r="E63" s="41" t="s">
        <v>33</v>
      </c>
      <c r="F63" s="23">
        <v>134</v>
      </c>
      <c r="G63" s="23">
        <v>84.945700000000002</v>
      </c>
      <c r="H63" s="12">
        <v>761224</v>
      </c>
      <c r="I63" s="41" t="s">
        <v>33</v>
      </c>
      <c r="J63" s="41" t="s">
        <v>33</v>
      </c>
      <c r="K63" s="41" t="s">
        <v>33</v>
      </c>
      <c r="L63" s="23">
        <v>3</v>
      </c>
      <c r="M63" s="23">
        <v>1.4160999999999999</v>
      </c>
      <c r="N63" s="13">
        <v>13595</v>
      </c>
      <c r="O63" s="14">
        <v>0</v>
      </c>
      <c r="P63" s="14">
        <v>0</v>
      </c>
      <c r="Q63" s="14">
        <v>0</v>
      </c>
      <c r="R63" s="15">
        <v>0</v>
      </c>
      <c r="S63" s="15">
        <v>0</v>
      </c>
      <c r="T63" s="41">
        <v>0</v>
      </c>
      <c r="U63" s="41">
        <v>0</v>
      </c>
      <c r="V63" s="13">
        <v>774819</v>
      </c>
    </row>
    <row r="64" spans="1:22" ht="13.5" hidden="1" thickBot="1" x14ac:dyDescent="0.25">
      <c r="A64" s="32">
        <v>10800</v>
      </c>
      <c r="B64" s="35" t="s">
        <v>98</v>
      </c>
      <c r="C64" s="42" t="s">
        <v>33</v>
      </c>
      <c r="D64" s="42" t="s">
        <v>33</v>
      </c>
      <c r="E64" s="42" t="s">
        <v>33</v>
      </c>
      <c r="F64" s="19">
        <v>64</v>
      </c>
      <c r="G64" s="19">
        <v>36.791200000000003</v>
      </c>
      <c r="H64" s="18">
        <v>329697</v>
      </c>
      <c r="I64" s="42" t="s">
        <v>33</v>
      </c>
      <c r="J64" s="42" t="s">
        <v>33</v>
      </c>
      <c r="K64" s="42" t="s">
        <v>33</v>
      </c>
      <c r="L64" s="19">
        <v>4</v>
      </c>
      <c r="M64" s="19">
        <v>1.667</v>
      </c>
      <c r="N64" s="20">
        <v>16003</v>
      </c>
      <c r="O64" s="21">
        <v>0</v>
      </c>
      <c r="P64" s="21">
        <v>0</v>
      </c>
      <c r="Q64" s="21">
        <v>0</v>
      </c>
      <c r="R64" s="22">
        <v>0</v>
      </c>
      <c r="S64" s="22">
        <v>0</v>
      </c>
      <c r="T64" s="42">
        <v>0</v>
      </c>
      <c r="U64" s="42">
        <v>0</v>
      </c>
      <c r="V64" s="20">
        <v>345700</v>
      </c>
    </row>
    <row r="65" spans="1:22" ht="13.5" hidden="1" thickBot="1" x14ac:dyDescent="0.25">
      <c r="A65" s="30">
        <v>10801</v>
      </c>
      <c r="B65" s="34" t="s">
        <v>99</v>
      </c>
      <c r="C65" s="41" t="s">
        <v>33</v>
      </c>
      <c r="D65" s="41" t="s">
        <v>33</v>
      </c>
      <c r="E65" s="41" t="s">
        <v>33</v>
      </c>
      <c r="F65" s="23">
        <v>94</v>
      </c>
      <c r="G65" s="23">
        <v>55.740400000000001</v>
      </c>
      <c r="H65" s="12">
        <v>518007</v>
      </c>
      <c r="I65" s="41" t="s">
        <v>33</v>
      </c>
      <c r="J65" s="41" t="s">
        <v>33</v>
      </c>
      <c r="K65" s="41" t="s">
        <v>33</v>
      </c>
      <c r="L65" s="23">
        <v>2</v>
      </c>
      <c r="M65" s="23">
        <v>1.0945</v>
      </c>
      <c r="N65" s="13">
        <v>10507</v>
      </c>
      <c r="O65" s="14">
        <v>0</v>
      </c>
      <c r="P65" s="14">
        <v>0</v>
      </c>
      <c r="Q65" s="14">
        <v>0</v>
      </c>
      <c r="R65" s="15">
        <v>0</v>
      </c>
      <c r="S65" s="15">
        <v>0</v>
      </c>
      <c r="T65" s="41">
        <v>0</v>
      </c>
      <c r="U65" s="37">
        <v>2455</v>
      </c>
      <c r="V65" s="13">
        <v>528514</v>
      </c>
    </row>
    <row r="66" spans="1:22" ht="13.5" hidden="1" thickBot="1" x14ac:dyDescent="0.25">
      <c r="A66" s="32">
        <v>10807</v>
      </c>
      <c r="B66" s="35" t="s">
        <v>100</v>
      </c>
      <c r="C66" s="42" t="s">
        <v>33</v>
      </c>
      <c r="D66" s="42" t="s">
        <v>33</v>
      </c>
      <c r="E66" s="42" t="s">
        <v>33</v>
      </c>
      <c r="F66" s="19">
        <v>341</v>
      </c>
      <c r="G66" s="19">
        <v>274.24489999999997</v>
      </c>
      <c r="H66" s="18">
        <v>2093503</v>
      </c>
      <c r="I66" s="42" t="s">
        <v>33</v>
      </c>
      <c r="J66" s="42" t="s">
        <v>33</v>
      </c>
      <c r="K66" s="42" t="s">
        <v>33</v>
      </c>
      <c r="L66" s="19">
        <v>32</v>
      </c>
      <c r="M66" s="19">
        <v>18.933599999999998</v>
      </c>
      <c r="N66" s="20">
        <v>181763</v>
      </c>
      <c r="O66" s="21">
        <v>0</v>
      </c>
      <c r="P66" s="21">
        <v>0</v>
      </c>
      <c r="Q66" s="21">
        <v>0</v>
      </c>
      <c r="R66" s="22">
        <v>0</v>
      </c>
      <c r="S66" s="22">
        <v>0</v>
      </c>
      <c r="T66" s="42">
        <v>0</v>
      </c>
      <c r="U66" s="42">
        <v>0</v>
      </c>
      <c r="V66" s="20">
        <v>2275266</v>
      </c>
    </row>
    <row r="67" spans="1:22" ht="13.5" hidden="1" thickBot="1" x14ac:dyDescent="0.25">
      <c r="A67" s="30">
        <v>10808</v>
      </c>
      <c r="B67" s="34" t="s">
        <v>101</v>
      </c>
      <c r="C67" s="41" t="s">
        <v>33</v>
      </c>
      <c r="D67" s="41" t="s">
        <v>33</v>
      </c>
      <c r="E67" s="41" t="s">
        <v>33</v>
      </c>
      <c r="F67" s="23">
        <v>169</v>
      </c>
      <c r="G67" s="23">
        <v>94.016499999999994</v>
      </c>
      <c r="H67" s="12">
        <v>717694</v>
      </c>
      <c r="I67" s="41" t="s">
        <v>33</v>
      </c>
      <c r="J67" s="41" t="s">
        <v>33</v>
      </c>
      <c r="K67" s="41" t="s">
        <v>33</v>
      </c>
      <c r="L67" s="23">
        <v>15</v>
      </c>
      <c r="M67" s="23">
        <v>11.731400000000001</v>
      </c>
      <c r="N67" s="13">
        <v>112621</v>
      </c>
      <c r="O67" s="14">
        <v>0</v>
      </c>
      <c r="P67" s="14">
        <v>0</v>
      </c>
      <c r="Q67" s="14">
        <v>0</v>
      </c>
      <c r="R67" s="15">
        <v>0</v>
      </c>
      <c r="S67" s="15">
        <v>0</v>
      </c>
      <c r="T67" s="41">
        <v>0</v>
      </c>
      <c r="U67" s="41">
        <v>0</v>
      </c>
      <c r="V67" s="13">
        <v>830315</v>
      </c>
    </row>
    <row r="68" spans="1:22" ht="13.5" hidden="1" thickBot="1" x14ac:dyDescent="0.25">
      <c r="A68" s="32">
        <v>10809</v>
      </c>
      <c r="B68" s="35" t="s">
        <v>102</v>
      </c>
      <c r="C68" s="42" t="s">
        <v>33</v>
      </c>
      <c r="D68" s="42" t="s">
        <v>33</v>
      </c>
      <c r="E68" s="42" t="s">
        <v>33</v>
      </c>
      <c r="F68" s="19">
        <v>467</v>
      </c>
      <c r="G68" s="19">
        <v>263.68200000000002</v>
      </c>
      <c r="H68" s="18">
        <v>2275417</v>
      </c>
      <c r="I68" s="42" t="s">
        <v>33</v>
      </c>
      <c r="J68" s="42" t="s">
        <v>33</v>
      </c>
      <c r="K68" s="42" t="s">
        <v>33</v>
      </c>
      <c r="L68" s="19">
        <v>40</v>
      </c>
      <c r="M68" s="19">
        <v>23.201000000000001</v>
      </c>
      <c r="N68" s="20">
        <v>222730</v>
      </c>
      <c r="O68" s="21">
        <v>0</v>
      </c>
      <c r="P68" s="21">
        <v>0</v>
      </c>
      <c r="Q68" s="21">
        <v>0</v>
      </c>
      <c r="R68" s="22">
        <v>0</v>
      </c>
      <c r="S68" s="22">
        <v>0</v>
      </c>
      <c r="T68" s="42">
        <v>0</v>
      </c>
      <c r="U68" s="39">
        <v>2353</v>
      </c>
      <c r="V68" s="20">
        <v>2498147</v>
      </c>
    </row>
    <row r="69" spans="1:22" ht="13.5" hidden="1" thickBot="1" x14ac:dyDescent="0.25">
      <c r="A69" s="30">
        <v>10810</v>
      </c>
      <c r="B69" s="34" t="s">
        <v>103</v>
      </c>
      <c r="C69" s="41" t="s">
        <v>33</v>
      </c>
      <c r="D69" s="41" t="s">
        <v>33</v>
      </c>
      <c r="E69" s="41" t="s">
        <v>33</v>
      </c>
      <c r="F69" s="23">
        <v>54</v>
      </c>
      <c r="G69" s="23">
        <v>32.166499999999999</v>
      </c>
      <c r="H69" s="12">
        <v>298930</v>
      </c>
      <c r="I69" s="41" t="s">
        <v>33</v>
      </c>
      <c r="J69" s="41" t="s">
        <v>33</v>
      </c>
      <c r="K69" s="41" t="s">
        <v>33</v>
      </c>
      <c r="L69" s="23">
        <v>4</v>
      </c>
      <c r="M69" s="23">
        <v>2.8809</v>
      </c>
      <c r="N69" s="13">
        <v>27657</v>
      </c>
      <c r="O69" s="14">
        <v>0</v>
      </c>
      <c r="P69" s="14">
        <v>0</v>
      </c>
      <c r="Q69" s="14">
        <v>0</v>
      </c>
      <c r="R69" s="15">
        <v>0</v>
      </c>
      <c r="S69" s="15">
        <v>0</v>
      </c>
      <c r="T69" s="41">
        <v>0</v>
      </c>
      <c r="U69" s="41">
        <v>0</v>
      </c>
      <c r="V69" s="13">
        <v>326586</v>
      </c>
    </row>
    <row r="70" spans="1:22" ht="13.5" hidden="1" thickBot="1" x14ac:dyDescent="0.25">
      <c r="A70" s="32">
        <v>10811</v>
      </c>
      <c r="B70" s="35" t="s">
        <v>104</v>
      </c>
      <c r="C70" s="42" t="s">
        <v>33</v>
      </c>
      <c r="D70" s="42" t="s">
        <v>33</v>
      </c>
      <c r="E70" s="42" t="s">
        <v>33</v>
      </c>
      <c r="F70" s="19">
        <v>130</v>
      </c>
      <c r="G70" s="19">
        <v>76.243799999999993</v>
      </c>
      <c r="H70" s="18">
        <v>657938</v>
      </c>
      <c r="I70" s="42" t="s">
        <v>33</v>
      </c>
      <c r="J70" s="42" t="s">
        <v>33</v>
      </c>
      <c r="K70" s="42" t="s">
        <v>33</v>
      </c>
      <c r="L70" s="19">
        <v>4</v>
      </c>
      <c r="M70" s="19">
        <v>1.635</v>
      </c>
      <c r="N70" s="20">
        <v>15696</v>
      </c>
      <c r="O70" s="21">
        <v>0</v>
      </c>
      <c r="P70" s="21">
        <v>0</v>
      </c>
      <c r="Q70" s="21">
        <v>0</v>
      </c>
      <c r="R70" s="22">
        <v>0</v>
      </c>
      <c r="S70" s="22">
        <v>0</v>
      </c>
      <c r="T70" s="42">
        <v>0</v>
      </c>
      <c r="U70" s="42">
        <v>0</v>
      </c>
      <c r="V70" s="20">
        <v>673634</v>
      </c>
    </row>
    <row r="71" spans="1:22" ht="13.5" hidden="1" thickBot="1" x14ac:dyDescent="0.25">
      <c r="A71" s="30">
        <v>10812</v>
      </c>
      <c r="B71" s="34" t="s">
        <v>105</v>
      </c>
      <c r="C71" s="41">
        <v>3</v>
      </c>
      <c r="D71" s="41">
        <v>1.9823999999999999</v>
      </c>
      <c r="E71" s="37">
        <v>15296</v>
      </c>
      <c r="F71" s="23">
        <v>51</v>
      </c>
      <c r="G71" s="23">
        <v>27.133900000000001</v>
      </c>
      <c r="H71" s="12">
        <v>252161</v>
      </c>
      <c r="I71" s="41">
        <v>1</v>
      </c>
      <c r="J71" s="41">
        <v>0.48899999999999999</v>
      </c>
      <c r="K71" s="37">
        <v>4694</v>
      </c>
      <c r="L71" s="23">
        <v>3</v>
      </c>
      <c r="M71" s="23">
        <v>0.97340000000000004</v>
      </c>
      <c r="N71" s="13">
        <v>9345</v>
      </c>
      <c r="O71" s="14">
        <v>0</v>
      </c>
      <c r="P71" s="14">
        <v>0</v>
      </c>
      <c r="Q71" s="14">
        <v>0</v>
      </c>
      <c r="R71" s="15">
        <v>0</v>
      </c>
      <c r="S71" s="15">
        <v>0</v>
      </c>
      <c r="T71" s="37">
        <v>19991</v>
      </c>
      <c r="U71" s="41">
        <v>0</v>
      </c>
      <c r="V71" s="13">
        <v>261505</v>
      </c>
    </row>
    <row r="72" spans="1:22" ht="13.5" hidden="1" thickBot="1" x14ac:dyDescent="0.25">
      <c r="A72" s="32">
        <v>10813</v>
      </c>
      <c r="B72" s="35" t="s">
        <v>106</v>
      </c>
      <c r="C72" s="42" t="s">
        <v>33</v>
      </c>
      <c r="D72" s="42" t="s">
        <v>33</v>
      </c>
      <c r="E72" s="42" t="s">
        <v>33</v>
      </c>
      <c r="F72" s="19">
        <v>55</v>
      </c>
      <c r="G72" s="19">
        <v>25.769300000000001</v>
      </c>
      <c r="H72" s="18">
        <v>239479</v>
      </c>
      <c r="I72" s="42" t="s">
        <v>33</v>
      </c>
      <c r="J72" s="42" t="s">
        <v>33</v>
      </c>
      <c r="K72" s="42" t="s">
        <v>33</v>
      </c>
      <c r="L72" s="19">
        <v>2</v>
      </c>
      <c r="M72" s="19">
        <v>2.1798999999999999</v>
      </c>
      <c r="N72" s="20">
        <v>20927</v>
      </c>
      <c r="O72" s="21">
        <v>0</v>
      </c>
      <c r="P72" s="21">
        <v>0</v>
      </c>
      <c r="Q72" s="21">
        <v>0</v>
      </c>
      <c r="R72" s="22">
        <v>0</v>
      </c>
      <c r="S72" s="22">
        <v>0</v>
      </c>
      <c r="T72" s="42">
        <v>0</v>
      </c>
      <c r="U72" s="42">
        <v>0</v>
      </c>
      <c r="V72" s="20">
        <v>260406</v>
      </c>
    </row>
    <row r="73" spans="1:22" ht="13.5" hidden="1" thickBot="1" x14ac:dyDescent="0.25">
      <c r="A73" s="30">
        <v>10814</v>
      </c>
      <c r="B73" s="34" t="s">
        <v>107</v>
      </c>
      <c r="C73" s="41" t="s">
        <v>33</v>
      </c>
      <c r="D73" s="41" t="s">
        <v>33</v>
      </c>
      <c r="E73" s="41" t="s">
        <v>33</v>
      </c>
      <c r="F73" s="23">
        <v>106</v>
      </c>
      <c r="G73" s="23">
        <v>58.100700000000003</v>
      </c>
      <c r="H73" s="12">
        <v>520658</v>
      </c>
      <c r="I73" s="41" t="s">
        <v>33</v>
      </c>
      <c r="J73" s="41" t="s">
        <v>33</v>
      </c>
      <c r="K73" s="41" t="s">
        <v>33</v>
      </c>
      <c r="L73" s="23">
        <v>10</v>
      </c>
      <c r="M73" s="23">
        <v>8.5107999999999997</v>
      </c>
      <c r="N73" s="13">
        <v>81704</v>
      </c>
      <c r="O73" s="14">
        <v>0</v>
      </c>
      <c r="P73" s="14">
        <v>0</v>
      </c>
      <c r="Q73" s="14">
        <v>0</v>
      </c>
      <c r="R73" s="15">
        <v>0</v>
      </c>
      <c r="S73" s="15">
        <v>0</v>
      </c>
      <c r="T73" s="41">
        <v>0</v>
      </c>
      <c r="U73" s="41">
        <v>0</v>
      </c>
      <c r="V73" s="13">
        <v>602362</v>
      </c>
    </row>
    <row r="74" spans="1:22" ht="13.5" hidden="1" thickBot="1" x14ac:dyDescent="0.25">
      <c r="A74" s="32">
        <v>10815</v>
      </c>
      <c r="B74" s="35" t="s">
        <v>108</v>
      </c>
      <c r="C74" s="42" t="s">
        <v>33</v>
      </c>
      <c r="D74" s="42" t="s">
        <v>33</v>
      </c>
      <c r="E74" s="42" t="s">
        <v>33</v>
      </c>
      <c r="F74" s="19">
        <v>174</v>
      </c>
      <c r="G74" s="19">
        <v>114.2157</v>
      </c>
      <c r="H74" s="18">
        <v>909797</v>
      </c>
      <c r="I74" s="42" t="s">
        <v>33</v>
      </c>
      <c r="J74" s="42" t="s">
        <v>33</v>
      </c>
      <c r="K74" s="42" t="s">
        <v>33</v>
      </c>
      <c r="L74" s="19">
        <v>38</v>
      </c>
      <c r="M74" s="19">
        <v>14.687099999999999</v>
      </c>
      <c r="N74" s="20">
        <v>140996</v>
      </c>
      <c r="O74" s="21">
        <v>0</v>
      </c>
      <c r="P74" s="21">
        <v>0</v>
      </c>
      <c r="Q74" s="21">
        <v>0</v>
      </c>
      <c r="R74" s="22">
        <v>0</v>
      </c>
      <c r="S74" s="22">
        <v>0</v>
      </c>
      <c r="T74" s="42">
        <v>0</v>
      </c>
      <c r="U74" s="42">
        <v>0</v>
      </c>
      <c r="V74" s="20">
        <v>1050793</v>
      </c>
    </row>
    <row r="75" spans="1:22" ht="13.5" hidden="1" thickBot="1" x14ac:dyDescent="0.25">
      <c r="A75" s="30">
        <v>10816</v>
      </c>
      <c r="B75" s="34" t="s">
        <v>109</v>
      </c>
      <c r="C75" s="41" t="s">
        <v>33</v>
      </c>
      <c r="D75" s="41" t="s">
        <v>33</v>
      </c>
      <c r="E75" s="41" t="s">
        <v>33</v>
      </c>
      <c r="F75" s="23">
        <v>207</v>
      </c>
      <c r="G75" s="23">
        <v>103.0981</v>
      </c>
      <c r="H75" s="12">
        <v>923893</v>
      </c>
      <c r="I75" s="41" t="s">
        <v>33</v>
      </c>
      <c r="J75" s="41" t="s">
        <v>33</v>
      </c>
      <c r="K75" s="41" t="s">
        <v>33</v>
      </c>
      <c r="L75" s="23">
        <v>28</v>
      </c>
      <c r="M75" s="23">
        <v>13.4682</v>
      </c>
      <c r="N75" s="13">
        <v>129295</v>
      </c>
      <c r="O75" s="14">
        <v>0</v>
      </c>
      <c r="P75" s="14">
        <v>0</v>
      </c>
      <c r="Q75" s="14">
        <v>0</v>
      </c>
      <c r="R75" s="15">
        <v>0</v>
      </c>
      <c r="S75" s="15">
        <v>0</v>
      </c>
      <c r="T75" s="41">
        <v>0</v>
      </c>
      <c r="U75" s="41">
        <v>0</v>
      </c>
      <c r="V75" s="13">
        <v>1053188</v>
      </c>
    </row>
    <row r="76" spans="1:22" ht="13.5" hidden="1" thickBot="1" x14ac:dyDescent="0.25">
      <c r="A76" s="32">
        <v>10863</v>
      </c>
      <c r="B76" s="35" t="s">
        <v>110</v>
      </c>
      <c r="C76" s="42" t="s">
        <v>33</v>
      </c>
      <c r="D76" s="42" t="s">
        <v>33</v>
      </c>
      <c r="E76" s="42" t="s">
        <v>33</v>
      </c>
      <c r="F76" s="19">
        <v>96</v>
      </c>
      <c r="G76" s="19">
        <v>58.403500000000001</v>
      </c>
      <c r="H76" s="18">
        <v>581524</v>
      </c>
      <c r="I76" s="42" t="s">
        <v>33</v>
      </c>
      <c r="J76" s="42" t="s">
        <v>33</v>
      </c>
      <c r="K76" s="42" t="s">
        <v>33</v>
      </c>
      <c r="L76" s="19">
        <v>10</v>
      </c>
      <c r="M76" s="19">
        <v>6.2382999999999997</v>
      </c>
      <c r="N76" s="20">
        <v>59888</v>
      </c>
      <c r="O76" s="21">
        <v>0</v>
      </c>
      <c r="P76" s="21">
        <v>0</v>
      </c>
      <c r="Q76" s="21">
        <v>0</v>
      </c>
      <c r="R76" s="22">
        <v>0</v>
      </c>
      <c r="S76" s="22">
        <v>0</v>
      </c>
      <c r="T76" s="42">
        <v>0</v>
      </c>
      <c r="U76" s="42">
        <v>0</v>
      </c>
      <c r="V76" s="20">
        <v>641411</v>
      </c>
    </row>
    <row r="77" spans="1:22" ht="13.5" hidden="1" thickBot="1" x14ac:dyDescent="0.25">
      <c r="A77" s="30">
        <v>10864</v>
      </c>
      <c r="B77" s="34" t="s">
        <v>111</v>
      </c>
      <c r="C77" s="41" t="s">
        <v>33</v>
      </c>
      <c r="D77" s="41" t="s">
        <v>33</v>
      </c>
      <c r="E77" s="41" t="s">
        <v>33</v>
      </c>
      <c r="F77" s="23">
        <v>387</v>
      </c>
      <c r="G77" s="23">
        <v>229.4385</v>
      </c>
      <c r="H77" s="12">
        <v>1751464</v>
      </c>
      <c r="I77" s="41" t="s">
        <v>33</v>
      </c>
      <c r="J77" s="41" t="s">
        <v>33</v>
      </c>
      <c r="K77" s="41" t="s">
        <v>33</v>
      </c>
      <c r="L77" s="23">
        <v>28</v>
      </c>
      <c r="M77" s="23">
        <v>13.0595</v>
      </c>
      <c r="N77" s="13">
        <v>125371</v>
      </c>
      <c r="O77" s="14">
        <v>0</v>
      </c>
      <c r="P77" s="14">
        <v>0</v>
      </c>
      <c r="Q77" s="14">
        <v>0</v>
      </c>
      <c r="R77" s="15">
        <v>0</v>
      </c>
      <c r="S77" s="15">
        <v>0</v>
      </c>
      <c r="T77" s="41">
        <v>0</v>
      </c>
      <c r="U77" s="41">
        <v>0</v>
      </c>
      <c r="V77" s="13">
        <v>1876836</v>
      </c>
    </row>
    <row r="78" spans="1:22" ht="13.5" hidden="1" thickBot="1" x14ac:dyDescent="0.25">
      <c r="A78" s="32">
        <v>10865</v>
      </c>
      <c r="B78" s="35" t="s">
        <v>112</v>
      </c>
      <c r="C78" s="42" t="s">
        <v>33</v>
      </c>
      <c r="D78" s="42" t="s">
        <v>33</v>
      </c>
      <c r="E78" s="42" t="s">
        <v>33</v>
      </c>
      <c r="F78" s="19">
        <v>114</v>
      </c>
      <c r="G78" s="19">
        <v>63.478099999999998</v>
      </c>
      <c r="H78" s="18">
        <v>547778</v>
      </c>
      <c r="I78" s="42" t="s">
        <v>33</v>
      </c>
      <c r="J78" s="42" t="s">
        <v>33</v>
      </c>
      <c r="K78" s="42" t="s">
        <v>33</v>
      </c>
      <c r="L78" s="19">
        <v>8</v>
      </c>
      <c r="M78" s="19">
        <v>2.8650000000000002</v>
      </c>
      <c r="N78" s="20">
        <v>27504</v>
      </c>
      <c r="O78" s="21">
        <v>0</v>
      </c>
      <c r="P78" s="21">
        <v>0</v>
      </c>
      <c r="Q78" s="21">
        <v>0</v>
      </c>
      <c r="R78" s="22">
        <v>0</v>
      </c>
      <c r="S78" s="22">
        <v>0</v>
      </c>
      <c r="T78" s="42">
        <v>0</v>
      </c>
      <c r="U78" s="42">
        <v>0</v>
      </c>
      <c r="V78" s="20">
        <v>575282</v>
      </c>
    </row>
    <row r="79" spans="1:22" ht="13.5" hidden="1" thickBot="1" x14ac:dyDescent="0.25">
      <c r="A79" s="30">
        <v>11484</v>
      </c>
      <c r="B79" s="34" t="s">
        <v>113</v>
      </c>
      <c r="C79" s="41" t="s">
        <v>33</v>
      </c>
      <c r="D79" s="41" t="s">
        <v>33</v>
      </c>
      <c r="E79" s="41" t="s">
        <v>33</v>
      </c>
      <c r="F79" s="23">
        <v>146</v>
      </c>
      <c r="G79" s="23">
        <v>147.43989999999999</v>
      </c>
      <c r="H79" s="12">
        <v>1137646</v>
      </c>
      <c r="I79" s="41" t="s">
        <v>33</v>
      </c>
      <c r="J79" s="41" t="s">
        <v>33</v>
      </c>
      <c r="K79" s="41" t="s">
        <v>33</v>
      </c>
      <c r="L79" s="23">
        <v>13</v>
      </c>
      <c r="M79" s="23">
        <v>18.868300000000001</v>
      </c>
      <c r="N79" s="13">
        <v>181136</v>
      </c>
      <c r="O79" s="13">
        <v>332234</v>
      </c>
      <c r="P79" s="13">
        <v>32500</v>
      </c>
      <c r="Q79" s="14">
        <v>0</v>
      </c>
      <c r="R79" s="15">
        <v>0</v>
      </c>
      <c r="S79" s="15">
        <v>0</v>
      </c>
      <c r="T79" s="41">
        <v>0</v>
      </c>
      <c r="U79" s="41">
        <v>0</v>
      </c>
      <c r="V79" s="13">
        <v>1683516</v>
      </c>
    </row>
    <row r="80" spans="1:22" ht="13.5" hidden="1" thickBot="1" x14ac:dyDescent="0.25">
      <c r="A80" s="32">
        <v>11485</v>
      </c>
      <c r="B80" s="35" t="s">
        <v>114</v>
      </c>
      <c r="C80" s="42" t="s">
        <v>33</v>
      </c>
      <c r="D80" s="42" t="s">
        <v>33</v>
      </c>
      <c r="E80" s="42" t="s">
        <v>33</v>
      </c>
      <c r="F80" s="19">
        <v>3</v>
      </c>
      <c r="G80" s="19">
        <v>0.89739999999999998</v>
      </c>
      <c r="H80" s="18">
        <v>6924</v>
      </c>
      <c r="I80" s="42" t="s">
        <v>33</v>
      </c>
      <c r="J80" s="42" t="s">
        <v>33</v>
      </c>
      <c r="K80" s="42" t="s">
        <v>33</v>
      </c>
      <c r="L80" s="19">
        <v>2</v>
      </c>
      <c r="M80" s="19">
        <v>2.0192000000000001</v>
      </c>
      <c r="N80" s="20">
        <v>19384</v>
      </c>
      <c r="O80" s="21">
        <v>0</v>
      </c>
      <c r="P80" s="21">
        <v>0</v>
      </c>
      <c r="Q80" s="21">
        <v>0</v>
      </c>
      <c r="R80" s="22">
        <v>0</v>
      </c>
      <c r="S80" s="22">
        <v>0</v>
      </c>
      <c r="T80" s="42">
        <v>0</v>
      </c>
      <c r="U80" s="42">
        <v>0</v>
      </c>
      <c r="V80" s="20">
        <v>26309</v>
      </c>
    </row>
    <row r="81" spans="1:22" ht="13.5" hidden="1" thickBot="1" x14ac:dyDescent="0.25">
      <c r="A81" s="30">
        <v>11491</v>
      </c>
      <c r="B81" s="34" t="s">
        <v>115</v>
      </c>
      <c r="C81" s="41" t="s">
        <v>33</v>
      </c>
      <c r="D81" s="41" t="s">
        <v>33</v>
      </c>
      <c r="E81" s="41" t="s">
        <v>33</v>
      </c>
      <c r="F81" s="23">
        <v>10</v>
      </c>
      <c r="G81" s="23">
        <v>8.0541</v>
      </c>
      <c r="H81" s="12">
        <v>62145</v>
      </c>
      <c r="I81" s="41" t="s">
        <v>33</v>
      </c>
      <c r="J81" s="41" t="s">
        <v>33</v>
      </c>
      <c r="K81" s="41" t="s">
        <v>33</v>
      </c>
      <c r="L81" s="23" t="s">
        <v>33</v>
      </c>
      <c r="M81" s="23" t="s">
        <v>33</v>
      </c>
      <c r="N81" s="14">
        <v>0</v>
      </c>
      <c r="O81" s="14">
        <v>0</v>
      </c>
      <c r="P81" s="14">
        <v>0</v>
      </c>
      <c r="Q81" s="14">
        <v>0</v>
      </c>
      <c r="R81" s="15">
        <v>0</v>
      </c>
      <c r="S81" s="15">
        <v>0</v>
      </c>
      <c r="T81" s="41">
        <v>0</v>
      </c>
      <c r="U81" s="41">
        <v>0</v>
      </c>
      <c r="V81" s="13">
        <v>62145</v>
      </c>
    </row>
    <row r="82" spans="1:22" ht="13.5" hidden="1" thickBot="1" x14ac:dyDescent="0.25">
      <c r="A82" s="30">
        <v>11789</v>
      </c>
      <c r="B82" s="34" t="s">
        <v>116</v>
      </c>
      <c r="C82" s="41" t="s">
        <v>33</v>
      </c>
      <c r="D82" s="41" t="s">
        <v>33</v>
      </c>
      <c r="E82" s="41" t="s">
        <v>33</v>
      </c>
      <c r="F82" s="23">
        <v>53</v>
      </c>
      <c r="G82" s="23">
        <v>349.66590000000002</v>
      </c>
      <c r="H82" s="12">
        <v>2698022</v>
      </c>
      <c r="I82" s="41" t="s">
        <v>33</v>
      </c>
      <c r="J82" s="41" t="s">
        <v>33</v>
      </c>
      <c r="K82" s="41" t="s">
        <v>33</v>
      </c>
      <c r="L82" s="23">
        <v>7</v>
      </c>
      <c r="M82" s="23">
        <v>43.618899999999996</v>
      </c>
      <c r="N82" s="13">
        <v>418741</v>
      </c>
      <c r="O82" s="14">
        <v>0</v>
      </c>
      <c r="P82" s="14">
        <v>0</v>
      </c>
      <c r="Q82" s="14">
        <v>0</v>
      </c>
      <c r="R82" s="15">
        <v>0</v>
      </c>
      <c r="S82" s="15">
        <v>0</v>
      </c>
      <c r="T82" s="41">
        <v>0</v>
      </c>
      <c r="U82" s="41">
        <v>0</v>
      </c>
      <c r="V82" s="13">
        <v>3116763</v>
      </c>
    </row>
    <row r="83" spans="1:22" ht="13.5" hidden="1" thickBot="1" x14ac:dyDescent="0.25">
      <c r="A83" s="32">
        <v>11806</v>
      </c>
      <c r="B83" s="35" t="s">
        <v>117</v>
      </c>
      <c r="C83" s="42" t="s">
        <v>33</v>
      </c>
      <c r="D83" s="42" t="s">
        <v>33</v>
      </c>
      <c r="E83" s="42" t="s">
        <v>33</v>
      </c>
      <c r="F83" s="19">
        <v>39</v>
      </c>
      <c r="G83" s="19">
        <v>174.81829999999999</v>
      </c>
      <c r="H83" s="18">
        <v>1348898</v>
      </c>
      <c r="I83" s="42" t="s">
        <v>33</v>
      </c>
      <c r="J83" s="42" t="s">
        <v>33</v>
      </c>
      <c r="K83" s="42" t="s">
        <v>33</v>
      </c>
      <c r="L83" s="19" t="s">
        <v>33</v>
      </c>
      <c r="M83" s="19" t="s">
        <v>33</v>
      </c>
      <c r="N83" s="21">
        <v>0</v>
      </c>
      <c r="O83" s="21">
        <v>0</v>
      </c>
      <c r="P83" s="21">
        <v>0</v>
      </c>
      <c r="Q83" s="21">
        <v>0</v>
      </c>
      <c r="R83" s="22">
        <v>0</v>
      </c>
      <c r="S83" s="22">
        <v>0</v>
      </c>
      <c r="T83" s="42">
        <v>0</v>
      </c>
      <c r="U83" s="42">
        <v>0</v>
      </c>
      <c r="V83" s="20">
        <v>1348898</v>
      </c>
    </row>
    <row r="84" spans="1:22" ht="13.5" hidden="1" thickBot="1" x14ac:dyDescent="0.25">
      <c r="A84" s="30">
        <v>12256</v>
      </c>
      <c r="B84" s="34" t="s">
        <v>118</v>
      </c>
      <c r="C84" s="41" t="s">
        <v>33</v>
      </c>
      <c r="D84" s="41" t="s">
        <v>33</v>
      </c>
      <c r="E84" s="41" t="s">
        <v>33</v>
      </c>
      <c r="F84" s="23">
        <v>249</v>
      </c>
      <c r="G84" s="11">
        <v>1305.9241999999999</v>
      </c>
      <c r="H84" s="12">
        <v>10076511</v>
      </c>
      <c r="I84" s="41" t="s">
        <v>33</v>
      </c>
      <c r="J84" s="41" t="s">
        <v>33</v>
      </c>
      <c r="K84" s="41" t="s">
        <v>33</v>
      </c>
      <c r="L84" s="23">
        <v>190</v>
      </c>
      <c r="M84" s="23">
        <v>838.96699999999998</v>
      </c>
      <c r="N84" s="13">
        <v>8054083</v>
      </c>
      <c r="O84" s="14">
        <v>0</v>
      </c>
      <c r="P84" s="14">
        <v>0</v>
      </c>
      <c r="Q84" s="14">
        <v>0</v>
      </c>
      <c r="R84" s="15">
        <v>0</v>
      </c>
      <c r="S84" s="15">
        <v>0</v>
      </c>
      <c r="T84" s="41">
        <v>0</v>
      </c>
      <c r="U84" s="41">
        <v>0</v>
      </c>
      <c r="V84" s="13">
        <v>18130594</v>
      </c>
    </row>
    <row r="85" spans="1:22" ht="13.5" hidden="1" thickBot="1" x14ac:dyDescent="0.25">
      <c r="A85" s="32">
        <v>12257</v>
      </c>
      <c r="B85" s="35" t="s">
        <v>119</v>
      </c>
      <c r="C85" s="42" t="s">
        <v>33</v>
      </c>
      <c r="D85" s="42" t="s">
        <v>33</v>
      </c>
      <c r="E85" s="42" t="s">
        <v>33</v>
      </c>
      <c r="F85" s="19">
        <v>81</v>
      </c>
      <c r="G85" s="19">
        <v>73.635300000000001</v>
      </c>
      <c r="H85" s="18">
        <v>568170</v>
      </c>
      <c r="I85" s="42" t="s">
        <v>33</v>
      </c>
      <c r="J85" s="42" t="s">
        <v>33</v>
      </c>
      <c r="K85" s="42" t="s">
        <v>33</v>
      </c>
      <c r="L85" s="19">
        <v>56</v>
      </c>
      <c r="M85" s="19">
        <v>75.446200000000005</v>
      </c>
      <c r="N85" s="20">
        <v>724284</v>
      </c>
      <c r="O85" s="20">
        <v>238145</v>
      </c>
      <c r="P85" s="21">
        <v>0</v>
      </c>
      <c r="Q85" s="21">
        <v>0</v>
      </c>
      <c r="R85" s="22">
        <v>0</v>
      </c>
      <c r="S85" s="22">
        <v>0</v>
      </c>
      <c r="T85" s="42">
        <v>0</v>
      </c>
      <c r="U85" s="42">
        <v>0</v>
      </c>
      <c r="V85" s="20">
        <v>1530599</v>
      </c>
    </row>
    <row r="86" spans="1:22" ht="13.5" hidden="1" thickBot="1" x14ac:dyDescent="0.25">
      <c r="A86" s="30">
        <v>12258</v>
      </c>
      <c r="B86" s="34" t="s">
        <v>120</v>
      </c>
      <c r="C86" s="41" t="s">
        <v>33</v>
      </c>
      <c r="D86" s="41" t="s">
        <v>33</v>
      </c>
      <c r="E86" s="41" t="s">
        <v>33</v>
      </c>
      <c r="F86" s="23">
        <v>2</v>
      </c>
      <c r="G86" s="23">
        <v>2.6499000000000001</v>
      </c>
      <c r="H86" s="12">
        <v>20447</v>
      </c>
      <c r="I86" s="41" t="s">
        <v>33</v>
      </c>
      <c r="J86" s="41" t="s">
        <v>33</v>
      </c>
      <c r="K86" s="41" t="s">
        <v>33</v>
      </c>
      <c r="L86" s="23">
        <v>20</v>
      </c>
      <c r="M86" s="23">
        <v>33.292299999999997</v>
      </c>
      <c r="N86" s="13">
        <v>319606</v>
      </c>
      <c r="O86" s="14">
        <v>0</v>
      </c>
      <c r="P86" s="14">
        <v>0</v>
      </c>
      <c r="Q86" s="14">
        <v>0</v>
      </c>
      <c r="R86" s="15">
        <v>0</v>
      </c>
      <c r="S86" s="15">
        <v>0</v>
      </c>
      <c r="T86" s="41">
        <v>0</v>
      </c>
      <c r="U86" s="41">
        <v>0</v>
      </c>
      <c r="V86" s="13">
        <v>340053</v>
      </c>
    </row>
    <row r="87" spans="1:22" ht="13.5" hidden="1" thickBot="1" x14ac:dyDescent="0.25">
      <c r="A87" s="32">
        <v>12260</v>
      </c>
      <c r="B87" s="35" t="s">
        <v>121</v>
      </c>
      <c r="C87" s="42" t="s">
        <v>33</v>
      </c>
      <c r="D87" s="42" t="s">
        <v>33</v>
      </c>
      <c r="E87" s="42" t="s">
        <v>33</v>
      </c>
      <c r="F87" s="19">
        <v>181</v>
      </c>
      <c r="G87" s="19">
        <v>307.6146</v>
      </c>
      <c r="H87" s="18">
        <v>2373554</v>
      </c>
      <c r="I87" s="42" t="s">
        <v>33</v>
      </c>
      <c r="J87" s="42" t="s">
        <v>33</v>
      </c>
      <c r="K87" s="42" t="s">
        <v>33</v>
      </c>
      <c r="L87" s="19">
        <v>215</v>
      </c>
      <c r="M87" s="19">
        <v>384.78730000000002</v>
      </c>
      <c r="N87" s="20">
        <v>3693958</v>
      </c>
      <c r="O87" s="21">
        <v>0</v>
      </c>
      <c r="P87" s="21">
        <v>0</v>
      </c>
      <c r="Q87" s="21">
        <v>0</v>
      </c>
      <c r="R87" s="22">
        <v>0</v>
      </c>
      <c r="S87" s="22">
        <v>0</v>
      </c>
      <c r="T87" s="42">
        <v>0</v>
      </c>
      <c r="U87" s="42">
        <v>0</v>
      </c>
      <c r="V87" s="20">
        <v>6067513</v>
      </c>
    </row>
    <row r="88" spans="1:22" ht="13.5" hidden="1" thickBot="1" x14ac:dyDescent="0.25">
      <c r="A88" s="30">
        <v>12262</v>
      </c>
      <c r="B88" s="34" t="s">
        <v>122</v>
      </c>
      <c r="C88" s="41" t="s">
        <v>33</v>
      </c>
      <c r="D88" s="41" t="s">
        <v>33</v>
      </c>
      <c r="E88" s="41" t="s">
        <v>33</v>
      </c>
      <c r="F88" s="23">
        <v>49</v>
      </c>
      <c r="G88" s="23">
        <v>75.093100000000007</v>
      </c>
      <c r="H88" s="12">
        <v>579418</v>
      </c>
      <c r="I88" s="41" t="s">
        <v>33</v>
      </c>
      <c r="J88" s="41" t="s">
        <v>33</v>
      </c>
      <c r="K88" s="41" t="s">
        <v>33</v>
      </c>
      <c r="L88" s="23">
        <v>76</v>
      </c>
      <c r="M88" s="23">
        <v>97.362399999999994</v>
      </c>
      <c r="N88" s="13">
        <v>934679</v>
      </c>
      <c r="O88" s="14">
        <v>0</v>
      </c>
      <c r="P88" s="14">
        <v>0</v>
      </c>
      <c r="Q88" s="14">
        <v>0</v>
      </c>
      <c r="R88" s="15">
        <v>0</v>
      </c>
      <c r="S88" s="15">
        <v>0</v>
      </c>
      <c r="T88" s="41">
        <v>0</v>
      </c>
      <c r="U88" s="41">
        <v>0</v>
      </c>
      <c r="V88" s="13">
        <v>1514097</v>
      </c>
    </row>
    <row r="89" spans="1:22" ht="13.5" hidden="1" thickBot="1" x14ac:dyDescent="0.25">
      <c r="A89" s="32">
        <v>13778</v>
      </c>
      <c r="B89" s="35" t="s">
        <v>123</v>
      </c>
      <c r="C89" s="42" t="s">
        <v>33</v>
      </c>
      <c r="D89" s="42" t="s">
        <v>33</v>
      </c>
      <c r="E89" s="42" t="s">
        <v>33</v>
      </c>
      <c r="F89" s="19">
        <v>597</v>
      </c>
      <c r="G89" s="17">
        <v>1741.598</v>
      </c>
      <c r="H89" s="18">
        <v>13438170</v>
      </c>
      <c r="I89" s="42" t="s">
        <v>33</v>
      </c>
      <c r="J89" s="42" t="s">
        <v>33</v>
      </c>
      <c r="K89" s="42" t="s">
        <v>33</v>
      </c>
      <c r="L89" s="19">
        <v>207</v>
      </c>
      <c r="M89" s="19">
        <v>694.88490000000002</v>
      </c>
      <c r="N89" s="20">
        <v>6670895</v>
      </c>
      <c r="O89" s="20">
        <v>1571114</v>
      </c>
      <c r="P89" s="20">
        <v>19500</v>
      </c>
      <c r="Q89" s="21">
        <v>0</v>
      </c>
      <c r="R89" s="22">
        <v>0</v>
      </c>
      <c r="S89" s="22">
        <v>0</v>
      </c>
      <c r="T89" s="42">
        <v>0</v>
      </c>
      <c r="U89" s="39">
        <v>317486</v>
      </c>
      <c r="V89" s="20">
        <v>21699679</v>
      </c>
    </row>
    <row r="90" spans="1:22" ht="13.5" hidden="1" thickBot="1" x14ac:dyDescent="0.25">
      <c r="A90" s="30">
        <v>13815</v>
      </c>
      <c r="B90" s="34" t="s">
        <v>124</v>
      </c>
      <c r="C90" s="41" t="s">
        <v>33</v>
      </c>
      <c r="D90" s="41" t="s">
        <v>33</v>
      </c>
      <c r="E90" s="41" t="s">
        <v>33</v>
      </c>
      <c r="F90" s="23">
        <v>465</v>
      </c>
      <c r="G90" s="23">
        <v>698.56460000000004</v>
      </c>
      <c r="H90" s="12">
        <v>5390125</v>
      </c>
      <c r="I90" s="41" t="s">
        <v>33</v>
      </c>
      <c r="J90" s="41" t="s">
        <v>33</v>
      </c>
      <c r="K90" s="41" t="s">
        <v>33</v>
      </c>
      <c r="L90" s="23">
        <v>73</v>
      </c>
      <c r="M90" s="23">
        <v>177.1121</v>
      </c>
      <c r="N90" s="13">
        <v>1700276</v>
      </c>
      <c r="O90" s="13">
        <v>516734</v>
      </c>
      <c r="P90" s="13">
        <v>26000</v>
      </c>
      <c r="Q90" s="14">
        <v>0</v>
      </c>
      <c r="R90" s="15">
        <v>0</v>
      </c>
      <c r="S90" s="15">
        <v>0</v>
      </c>
      <c r="T90" s="41">
        <v>0</v>
      </c>
      <c r="U90" s="37">
        <v>213244</v>
      </c>
      <c r="V90" s="13">
        <v>7633135</v>
      </c>
    </row>
    <row r="91" spans="1:22" ht="13.5" hidden="1" thickBot="1" x14ac:dyDescent="0.25">
      <c r="A91" s="32">
        <v>14199</v>
      </c>
      <c r="B91" s="35" t="s">
        <v>125</v>
      </c>
      <c r="C91" s="42" t="s">
        <v>33</v>
      </c>
      <c r="D91" s="42" t="s">
        <v>33</v>
      </c>
      <c r="E91" s="42" t="s">
        <v>33</v>
      </c>
      <c r="F91" s="19">
        <v>116</v>
      </c>
      <c r="G91" s="19">
        <v>302.06439999999998</v>
      </c>
      <c r="H91" s="18">
        <v>2330729</v>
      </c>
      <c r="I91" s="42" t="s">
        <v>33</v>
      </c>
      <c r="J91" s="42" t="s">
        <v>33</v>
      </c>
      <c r="K91" s="42" t="s">
        <v>33</v>
      </c>
      <c r="L91" s="19">
        <v>129</v>
      </c>
      <c r="M91" s="19">
        <v>376.35390000000001</v>
      </c>
      <c r="N91" s="20">
        <v>3612997</v>
      </c>
      <c r="O91" s="21">
        <v>0</v>
      </c>
      <c r="P91" s="21">
        <v>0</v>
      </c>
      <c r="Q91" s="21">
        <v>0</v>
      </c>
      <c r="R91" s="22">
        <v>0</v>
      </c>
      <c r="S91" s="22">
        <v>0</v>
      </c>
      <c r="T91" s="42">
        <v>0</v>
      </c>
      <c r="U91" s="42">
        <v>0</v>
      </c>
      <c r="V91" s="20">
        <v>5943726</v>
      </c>
    </row>
    <row r="92" spans="1:22" ht="13.5" hidden="1" thickBot="1" x14ac:dyDescent="0.25">
      <c r="A92" s="30">
        <v>14354</v>
      </c>
      <c r="B92" s="34" t="s">
        <v>126</v>
      </c>
      <c r="C92" s="41" t="s">
        <v>33</v>
      </c>
      <c r="D92" s="41" t="s">
        <v>33</v>
      </c>
      <c r="E92" s="41" t="s">
        <v>33</v>
      </c>
      <c r="F92" s="23">
        <v>1</v>
      </c>
      <c r="G92" s="23">
        <v>2.9497</v>
      </c>
      <c r="H92" s="12">
        <v>22760</v>
      </c>
      <c r="I92" s="41" t="s">
        <v>33</v>
      </c>
      <c r="J92" s="41" t="s">
        <v>33</v>
      </c>
      <c r="K92" s="41" t="s">
        <v>33</v>
      </c>
      <c r="L92" s="23" t="s">
        <v>33</v>
      </c>
      <c r="M92" s="23" t="s">
        <v>33</v>
      </c>
      <c r="N92" s="14">
        <v>0</v>
      </c>
      <c r="O92" s="14">
        <v>0</v>
      </c>
      <c r="P92" s="14">
        <v>0</v>
      </c>
      <c r="Q92" s="14">
        <v>0</v>
      </c>
      <c r="R92" s="15">
        <v>0</v>
      </c>
      <c r="S92" s="15">
        <v>0</v>
      </c>
      <c r="T92" s="41">
        <v>0</v>
      </c>
      <c r="U92" s="41">
        <v>0</v>
      </c>
      <c r="V92" s="13">
        <v>22760</v>
      </c>
    </row>
    <row r="93" spans="1:22" ht="13.5" hidden="1" thickBot="1" x14ac:dyDescent="0.25">
      <c r="A93" s="32">
        <v>14588</v>
      </c>
      <c r="B93" s="35" t="s">
        <v>127</v>
      </c>
      <c r="C93" s="42" t="s">
        <v>33</v>
      </c>
      <c r="D93" s="42" t="s">
        <v>33</v>
      </c>
      <c r="E93" s="42" t="s">
        <v>33</v>
      </c>
      <c r="F93" s="19">
        <v>5</v>
      </c>
      <c r="G93" s="19">
        <v>19.573699999999999</v>
      </c>
      <c r="H93" s="18">
        <v>151031</v>
      </c>
      <c r="I93" s="42" t="s">
        <v>33</v>
      </c>
      <c r="J93" s="42" t="s">
        <v>33</v>
      </c>
      <c r="K93" s="42" t="s">
        <v>33</v>
      </c>
      <c r="L93" s="19">
        <v>1</v>
      </c>
      <c r="M93" s="19">
        <v>0.38240000000000002</v>
      </c>
      <c r="N93" s="20">
        <v>3671</v>
      </c>
      <c r="O93" s="21">
        <v>0</v>
      </c>
      <c r="P93" s="21">
        <v>0</v>
      </c>
      <c r="Q93" s="21">
        <v>0</v>
      </c>
      <c r="R93" s="22">
        <v>0</v>
      </c>
      <c r="S93" s="22">
        <v>0</v>
      </c>
      <c r="T93" s="42">
        <v>0</v>
      </c>
      <c r="U93" s="42">
        <v>0</v>
      </c>
      <c r="V93" s="20">
        <v>154702</v>
      </c>
    </row>
    <row r="94" spans="1:22" ht="13.5" hidden="1" thickBot="1" x14ac:dyDescent="0.25">
      <c r="A94" s="30">
        <v>14904</v>
      </c>
      <c r="B94" s="34" t="s">
        <v>128</v>
      </c>
      <c r="C94" s="41" t="s">
        <v>33</v>
      </c>
      <c r="D94" s="41" t="s">
        <v>33</v>
      </c>
      <c r="E94" s="41" t="s">
        <v>33</v>
      </c>
      <c r="F94" s="23">
        <v>381</v>
      </c>
      <c r="G94" s="23">
        <v>910.62109999999996</v>
      </c>
      <c r="H94" s="12">
        <v>7026353</v>
      </c>
      <c r="I94" s="41" t="s">
        <v>33</v>
      </c>
      <c r="J94" s="41" t="s">
        <v>33</v>
      </c>
      <c r="K94" s="41" t="s">
        <v>33</v>
      </c>
      <c r="L94" s="23">
        <v>187</v>
      </c>
      <c r="M94" s="23">
        <v>567.49339999999995</v>
      </c>
      <c r="N94" s="13">
        <v>5447937</v>
      </c>
      <c r="O94" s="13">
        <v>245622</v>
      </c>
      <c r="P94" s="14">
        <v>0</v>
      </c>
      <c r="Q94" s="14">
        <v>0</v>
      </c>
      <c r="R94" s="15">
        <v>0</v>
      </c>
      <c r="S94" s="15">
        <v>0</v>
      </c>
      <c r="T94" s="41">
        <v>0</v>
      </c>
      <c r="U94" s="37">
        <v>135228</v>
      </c>
      <c r="V94" s="13">
        <v>12719911</v>
      </c>
    </row>
    <row r="95" spans="1:22" ht="13.5" hidden="1" thickBot="1" x14ac:dyDescent="0.25">
      <c r="A95" s="32">
        <v>14923</v>
      </c>
      <c r="B95" s="35" t="s">
        <v>129</v>
      </c>
      <c r="C95" s="42" t="s">
        <v>33</v>
      </c>
      <c r="D95" s="42" t="s">
        <v>33</v>
      </c>
      <c r="E95" s="42" t="s">
        <v>33</v>
      </c>
      <c r="F95" s="19">
        <v>253</v>
      </c>
      <c r="G95" s="19">
        <v>566.12379999999996</v>
      </c>
      <c r="H95" s="18">
        <v>4368211</v>
      </c>
      <c r="I95" s="42" t="s">
        <v>33</v>
      </c>
      <c r="J95" s="42" t="s">
        <v>33</v>
      </c>
      <c r="K95" s="42" t="s">
        <v>33</v>
      </c>
      <c r="L95" s="19">
        <v>140</v>
      </c>
      <c r="M95" s="19">
        <v>427.91120000000001</v>
      </c>
      <c r="N95" s="20">
        <v>4107947</v>
      </c>
      <c r="O95" s="21">
        <v>0</v>
      </c>
      <c r="P95" s="21">
        <v>0</v>
      </c>
      <c r="Q95" s="21">
        <v>0</v>
      </c>
      <c r="R95" s="22">
        <v>0</v>
      </c>
      <c r="S95" s="22">
        <v>0</v>
      </c>
      <c r="T95" s="42">
        <v>0</v>
      </c>
      <c r="U95" s="42">
        <v>0</v>
      </c>
      <c r="V95" s="20">
        <v>8476158</v>
      </c>
    </row>
    <row r="96" spans="1:22" ht="13.5" hidden="1" thickBot="1" x14ac:dyDescent="0.25">
      <c r="A96" s="32">
        <v>28875</v>
      </c>
      <c r="B96" s="35" t="s">
        <v>131</v>
      </c>
      <c r="C96" s="42" t="s">
        <v>33</v>
      </c>
      <c r="D96" s="42" t="s">
        <v>33</v>
      </c>
      <c r="E96" s="42" t="s">
        <v>33</v>
      </c>
      <c r="F96" s="19">
        <v>34</v>
      </c>
      <c r="G96" s="19">
        <v>22.229500000000002</v>
      </c>
      <c r="H96" s="18">
        <v>221339</v>
      </c>
      <c r="I96" s="42" t="s">
        <v>33</v>
      </c>
      <c r="J96" s="42" t="s">
        <v>33</v>
      </c>
      <c r="K96" s="42" t="s">
        <v>33</v>
      </c>
      <c r="L96" s="19">
        <v>2</v>
      </c>
      <c r="M96" s="19">
        <v>1.3803000000000001</v>
      </c>
      <c r="N96" s="20">
        <v>13251</v>
      </c>
      <c r="O96" s="21">
        <v>0</v>
      </c>
      <c r="P96" s="21">
        <v>0</v>
      </c>
      <c r="Q96" s="21">
        <v>0</v>
      </c>
      <c r="R96" s="22">
        <v>0</v>
      </c>
      <c r="S96" s="22">
        <v>0</v>
      </c>
      <c r="T96" s="42">
        <v>0</v>
      </c>
      <c r="U96" s="42">
        <v>0</v>
      </c>
      <c r="V96" s="20">
        <v>234590</v>
      </c>
    </row>
  </sheetData>
  <autoFilter ref="A8:V96">
    <filterColumn colId="1">
      <filters>
        <filter val=" รพ.ท่าเรือ"/>
        <filter val=" รพ.บางซ้าย"/>
        <filter val=" รพ.บางไทร"/>
        <filter val=" รพ.บางบาล"/>
        <filter val=" รพ.บางปะหัน"/>
        <filter val=" รพ.บางปะอิน"/>
        <filter val=" รพ.บ้านแพรก"/>
        <filter val=" รพ.ผักไห่"/>
        <filter val=" รพ.พระนครศรีอยุธยา"/>
        <filter val=" รพ.ภาชี"/>
        <filter val=" รพ.มหาราช"/>
        <filter val=" รพ.ลาดบัวหลวง"/>
        <filter val=" รพ.วังน้อย"/>
        <filter val=" รพ.สมเด็จพระสังฆราช(นครหลวง)"/>
        <filter val=" รพ.เสนา"/>
        <filter val=" รพ.อุทัย"/>
      </filters>
    </filterColumn>
  </autoFilter>
  <mergeCells count="25">
    <mergeCell ref="T2:T7"/>
    <mergeCell ref="U2:U7"/>
    <mergeCell ref="C3:H3"/>
    <mergeCell ref="I3:N3"/>
    <mergeCell ref="C4:E4"/>
    <mergeCell ref="F4:H4"/>
    <mergeCell ref="I4:K4"/>
    <mergeCell ref="L4:N4"/>
    <mergeCell ref="C5:C7"/>
    <mergeCell ref="D5:D7"/>
    <mergeCell ref="J5:J7"/>
    <mergeCell ref="K5:K7"/>
    <mergeCell ref="L5:L7"/>
    <mergeCell ref="M5:M7"/>
    <mergeCell ref="R5:R7"/>
    <mergeCell ref="A2:A7"/>
    <mergeCell ref="B2:B7"/>
    <mergeCell ref="C2:N2"/>
    <mergeCell ref="O2:S2"/>
    <mergeCell ref="O3:S3"/>
    <mergeCell ref="O4:S4"/>
    <mergeCell ref="E5:E7"/>
    <mergeCell ref="F5:F7"/>
    <mergeCell ref="G5:G7"/>
    <mergeCell ref="I5:I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abSelected="1" zoomScale="110" zoomScaleNormal="110" workbookViewId="0">
      <selection activeCell="K18" sqref="K18"/>
    </sheetView>
  </sheetViews>
  <sheetFormatPr defaultRowHeight="12.75" x14ac:dyDescent="0.2"/>
  <cols>
    <col min="2" max="2" width="27.5703125" bestFit="1" customWidth="1"/>
    <col min="3" max="3" width="10.5703125" bestFit="1" customWidth="1"/>
    <col min="4" max="4" width="9.42578125" bestFit="1" customWidth="1"/>
    <col min="9" max="9" width="10.5703125" bestFit="1" customWidth="1"/>
  </cols>
  <sheetData>
    <row r="1" spans="1:14" x14ac:dyDescent="0.2">
      <c r="A1" t="s">
        <v>39</v>
      </c>
    </row>
    <row r="2" spans="1:14" ht="12.75" customHeight="1" x14ac:dyDescent="0.2">
      <c r="A2" s="154" t="s">
        <v>37</v>
      </c>
      <c r="B2" s="155" t="s">
        <v>38</v>
      </c>
      <c r="C2" s="156">
        <v>21824</v>
      </c>
      <c r="D2" s="156">
        <v>21855</v>
      </c>
      <c r="E2" s="156">
        <v>21885</v>
      </c>
      <c r="F2" s="156">
        <v>21916</v>
      </c>
      <c r="G2" s="156">
        <v>21947</v>
      </c>
      <c r="H2" s="156">
        <v>21976</v>
      </c>
      <c r="I2" s="159" t="s">
        <v>2</v>
      </c>
      <c r="J2" s="152"/>
      <c r="K2" s="152"/>
      <c r="L2" s="152"/>
      <c r="M2" s="152"/>
      <c r="N2" s="153"/>
    </row>
    <row r="3" spans="1:14" x14ac:dyDescent="0.2">
      <c r="A3" s="157">
        <f>+'หน่วยบริการ มีค.60'!A9</f>
        <v>10660</v>
      </c>
      <c r="B3" s="157" t="str">
        <f>+'หน่วยบริการ มีค.60'!B9</f>
        <v> รพ.พระนครศรีอยุธยา</v>
      </c>
      <c r="C3" s="158">
        <f>+'หน่วยบริการ ตค.59'!T9</f>
        <v>18953694</v>
      </c>
      <c r="D3" s="158">
        <f>+'หน่วยบริการ พย.59'!T9</f>
        <v>5106972</v>
      </c>
      <c r="E3" s="158">
        <f>+'หน่วยบริการ ธค.59'!T9</f>
        <v>139069</v>
      </c>
      <c r="F3" s="157">
        <v>0</v>
      </c>
      <c r="G3" s="158">
        <v>0</v>
      </c>
      <c r="H3" s="158">
        <f>+'หน่วยบริการ มีค.60'!T9</f>
        <v>2519</v>
      </c>
      <c r="I3" s="160">
        <f>SUM(C3:H3)</f>
        <v>24202254</v>
      </c>
    </row>
    <row r="4" spans="1:14" x14ac:dyDescent="0.2">
      <c r="A4" s="157">
        <f>+'หน่วยบริการ มีค.60'!A13</f>
        <v>10688</v>
      </c>
      <c r="B4" s="157" t="str">
        <f>+'หน่วยบริการ มีค.60'!B13</f>
        <v> รพ.เสนา</v>
      </c>
      <c r="C4" s="158">
        <f>+'หน่วยบริการ ตค.59'!T13</f>
        <v>7472710</v>
      </c>
      <c r="D4" s="158">
        <f>+'หน่วยบริการ พย.59'!T13</f>
        <v>386826</v>
      </c>
      <c r="E4" s="158">
        <f>+'หน่วยบริการ ธค.59'!T13</f>
        <v>1843</v>
      </c>
      <c r="F4" s="157">
        <v>0</v>
      </c>
      <c r="G4" s="157">
        <v>0</v>
      </c>
      <c r="H4" s="157">
        <v>0</v>
      </c>
      <c r="I4" s="160">
        <f t="shared" ref="I4:I18" si="0">SUM(C4:H4)</f>
        <v>7861379</v>
      </c>
    </row>
    <row r="5" spans="1:14" x14ac:dyDescent="0.2">
      <c r="A5" s="157">
        <f>+'หน่วยบริการ มีค.60'!A33</f>
        <v>10768</v>
      </c>
      <c r="B5" s="157" t="str">
        <f>+'หน่วยบริการ มีค.60'!B33</f>
        <v> รพ.ท่าเรือ</v>
      </c>
      <c r="C5" s="158">
        <f>+'หน่วยบริการ ตค.59'!T33</f>
        <v>792504</v>
      </c>
      <c r="D5" s="158">
        <f>+'หน่วยบริการ พย.59'!T33</f>
        <v>8359</v>
      </c>
      <c r="E5" s="158">
        <f>+'หน่วยบริการ ธค.59'!T33</f>
        <v>17229</v>
      </c>
      <c r="F5" s="157">
        <v>0</v>
      </c>
      <c r="G5" s="157">
        <v>0</v>
      </c>
      <c r="H5" s="157">
        <v>0</v>
      </c>
      <c r="I5" s="160">
        <f t="shared" si="0"/>
        <v>818092</v>
      </c>
    </row>
    <row r="6" spans="1:14" x14ac:dyDescent="0.2">
      <c r="A6" s="157">
        <f>+'หน่วยบริการ มีค.60'!A34</f>
        <v>10769</v>
      </c>
      <c r="B6" s="157" t="str">
        <f>+'หน่วยบริการ มีค.60'!B34</f>
        <v> รพ.สมเด็จพระสังฆราช(นครหลวง)</v>
      </c>
      <c r="C6" s="158">
        <f>+'หน่วยบริการ ตค.59'!T34</f>
        <v>992339</v>
      </c>
      <c r="D6" s="158">
        <f>+'หน่วยบริการ พย.59'!T34</f>
        <v>27464</v>
      </c>
      <c r="E6" s="157">
        <f>+'หน่วยบริการ ธค.59'!T34</f>
        <v>0</v>
      </c>
      <c r="F6" s="157">
        <v>0</v>
      </c>
      <c r="G6" s="157">
        <v>0</v>
      </c>
      <c r="H6" s="157">
        <v>0</v>
      </c>
      <c r="I6" s="160">
        <f t="shared" si="0"/>
        <v>1019803</v>
      </c>
    </row>
    <row r="7" spans="1:14" x14ac:dyDescent="0.2">
      <c r="A7" s="157">
        <f>+'หน่วยบริการ มีค.60'!A35</f>
        <v>10770</v>
      </c>
      <c r="B7" s="157" t="str">
        <f>+'หน่วยบริการ มีค.60'!B35</f>
        <v> รพ.บางไทร</v>
      </c>
      <c r="C7" s="158">
        <f>+'หน่วยบริการ ตค.59'!T35</f>
        <v>518070</v>
      </c>
      <c r="D7" s="157">
        <f>+'หน่วยบริการ พย.59'!T35</f>
        <v>0</v>
      </c>
      <c r="E7" s="157">
        <f>+'หน่วยบริการ ธค.59'!T35</f>
        <v>0</v>
      </c>
      <c r="F7" s="158">
        <f>+'หน่วยบริการ มค.60'!T35</f>
        <v>7372</v>
      </c>
      <c r="G7" s="157">
        <v>0</v>
      </c>
      <c r="H7" s="157">
        <v>0</v>
      </c>
      <c r="I7" s="160">
        <f t="shared" si="0"/>
        <v>525442</v>
      </c>
    </row>
    <row r="8" spans="1:14" x14ac:dyDescent="0.2">
      <c r="A8" s="157">
        <f>+'หน่วยบริการ มีค.60'!A36</f>
        <v>10771</v>
      </c>
      <c r="B8" s="157" t="str">
        <f>+'หน่วยบริการ มีค.60'!B36</f>
        <v> รพ.บางบาล</v>
      </c>
      <c r="C8" s="158">
        <f>+'หน่วยบริการ ตค.59'!T36</f>
        <v>392399</v>
      </c>
      <c r="D8" s="157">
        <f>+'หน่วยบริการ พย.59'!T36</f>
        <v>0</v>
      </c>
      <c r="E8" s="158">
        <f>+'หน่วยบริการ ธค.59'!T36</f>
        <v>2994</v>
      </c>
      <c r="F8" s="157">
        <v>0</v>
      </c>
      <c r="G8" s="157">
        <v>0</v>
      </c>
      <c r="H8" s="157">
        <v>0</v>
      </c>
      <c r="I8" s="160">
        <f t="shared" si="0"/>
        <v>395393</v>
      </c>
    </row>
    <row r="9" spans="1:14" x14ac:dyDescent="0.2">
      <c r="A9" s="157">
        <f>+'หน่วยบริการ มีค.60'!A37</f>
        <v>10772</v>
      </c>
      <c r="B9" s="157" t="str">
        <f>+'หน่วยบริการ มีค.60'!B37</f>
        <v> รพ.บางปะอิน</v>
      </c>
      <c r="C9" s="158">
        <f>+'หน่วยบริการ ตค.59'!T37</f>
        <v>782740</v>
      </c>
      <c r="D9" s="158">
        <f>+'หน่วยบริการ พย.59'!T37</f>
        <v>21777</v>
      </c>
      <c r="E9" s="157">
        <f>+'หน่วยบริการ ธค.59'!T37</f>
        <v>0</v>
      </c>
      <c r="F9" s="157">
        <v>0</v>
      </c>
      <c r="G9" s="157">
        <v>0</v>
      </c>
      <c r="H9" s="157">
        <v>0</v>
      </c>
      <c r="I9" s="160">
        <f t="shared" si="0"/>
        <v>804517</v>
      </c>
    </row>
    <row r="10" spans="1:14" x14ac:dyDescent="0.2">
      <c r="A10" s="157">
        <f>+'หน่วยบริการ มีค.60'!A38</f>
        <v>10773</v>
      </c>
      <c r="B10" s="157" t="str">
        <f>+'หน่วยบริการ มีค.60'!B38</f>
        <v> รพ.บางปะหัน</v>
      </c>
      <c r="C10" s="157">
        <f>-'หน่วยบริการ ตค.59'!T38</f>
        <v>0</v>
      </c>
      <c r="D10" s="158">
        <f>+'หน่วยบริการ พย.59'!T38</f>
        <v>410168</v>
      </c>
      <c r="E10" s="158">
        <f>+'หน่วยบริการ ธค.59'!T38</f>
        <v>15354</v>
      </c>
      <c r="F10" s="157">
        <v>0</v>
      </c>
      <c r="G10" s="157">
        <v>0</v>
      </c>
      <c r="H10" s="157">
        <v>0</v>
      </c>
      <c r="I10" s="160">
        <f t="shared" si="0"/>
        <v>425522</v>
      </c>
    </row>
    <row r="11" spans="1:14" x14ac:dyDescent="0.2">
      <c r="A11" s="157">
        <f>+'หน่วยบริการ มีค.60'!A39</f>
        <v>10774</v>
      </c>
      <c r="B11" s="157" t="str">
        <f>+'หน่วยบริการ มีค.60'!B39</f>
        <v> รพ.ผักไห่</v>
      </c>
      <c r="C11" s="158">
        <f>+'หน่วยบริการ ตค.59'!T39</f>
        <v>792171</v>
      </c>
      <c r="D11" s="157">
        <f>+'หน่วยบริการ พย.59'!T39</f>
        <v>0</v>
      </c>
      <c r="E11" s="157">
        <f>+'หน่วยบริการ ธค.59'!T39</f>
        <v>0</v>
      </c>
      <c r="F11" s="157">
        <v>0</v>
      </c>
      <c r="G11" s="157">
        <v>0</v>
      </c>
      <c r="H11" s="157">
        <v>0</v>
      </c>
      <c r="I11" s="160">
        <f t="shared" si="0"/>
        <v>792171</v>
      </c>
    </row>
    <row r="12" spans="1:14" x14ac:dyDescent="0.2">
      <c r="A12" s="157">
        <f>+'หน่วยบริการ มีค.60'!A40</f>
        <v>10775</v>
      </c>
      <c r="B12" s="157" t="str">
        <f>+'หน่วยบริการ มีค.60'!B40</f>
        <v> รพ.ภาชี</v>
      </c>
      <c r="C12" s="158">
        <f>+'หน่วยบริการ ตค.59'!T40</f>
        <v>1478175</v>
      </c>
      <c r="D12" s="158">
        <f>+'หน่วยบริการ พย.59'!T40</f>
        <v>3706</v>
      </c>
      <c r="E12" s="157">
        <f>+'หน่วยบริการ ธค.59'!T40</f>
        <v>0</v>
      </c>
      <c r="F12" s="157">
        <v>0</v>
      </c>
      <c r="G12" s="157">
        <v>0</v>
      </c>
      <c r="H12" s="157">
        <v>0</v>
      </c>
      <c r="I12" s="160">
        <f t="shared" si="0"/>
        <v>1481881</v>
      </c>
    </row>
    <row r="13" spans="1:14" x14ac:dyDescent="0.2">
      <c r="A13" s="157">
        <f>+'หน่วยบริการ มีค.60'!A41</f>
        <v>10776</v>
      </c>
      <c r="B13" s="157" t="str">
        <f>+'หน่วยบริการ มีค.60'!B41</f>
        <v> รพ.ลาดบัวหลวง</v>
      </c>
      <c r="C13" s="158">
        <f>+'หน่วยบริการ ตค.59'!T41</f>
        <v>1364489</v>
      </c>
      <c r="D13" s="157">
        <f>+'หน่วยบริการ พย.59'!T41</f>
        <v>0</v>
      </c>
      <c r="E13" s="157">
        <f>+'หน่วยบริการ ธค.59'!T41</f>
        <v>0</v>
      </c>
      <c r="F13" s="157">
        <v>0</v>
      </c>
      <c r="G13" s="158">
        <f>+'หน่วยบริการ กพ.60'!T41</f>
        <v>13287</v>
      </c>
      <c r="H13" s="157">
        <v>0</v>
      </c>
      <c r="I13" s="160">
        <f t="shared" si="0"/>
        <v>1377776</v>
      </c>
    </row>
    <row r="14" spans="1:14" x14ac:dyDescent="0.2">
      <c r="A14" s="157">
        <f>+'หน่วยบริการ มีค.60'!A42</f>
        <v>10777</v>
      </c>
      <c r="B14" s="157" t="str">
        <f>+'หน่วยบริการ มีค.60'!B42</f>
        <v> รพ.วังน้อย</v>
      </c>
      <c r="C14" s="158">
        <f>+'หน่วยบริการ ตค.59'!T42</f>
        <v>1208314</v>
      </c>
      <c r="D14" s="158">
        <f>+'หน่วยบริการ พย.59'!T42</f>
        <v>25678</v>
      </c>
      <c r="E14" s="158">
        <f>+'หน่วยบริการ ธค.59'!T41</f>
        <v>0</v>
      </c>
      <c r="F14" s="157">
        <v>0</v>
      </c>
      <c r="G14" s="157">
        <v>0</v>
      </c>
      <c r="H14" s="157">
        <v>0</v>
      </c>
      <c r="I14" s="160">
        <f t="shared" si="0"/>
        <v>1233992</v>
      </c>
    </row>
    <row r="15" spans="1:14" x14ac:dyDescent="0.2">
      <c r="A15" s="157">
        <f>+'หน่วยบริการ มีค.60'!A43</f>
        <v>10778</v>
      </c>
      <c r="B15" s="157" t="str">
        <f>+'หน่วยบริการ มีค.60'!B43</f>
        <v> รพ.บางซ้าย</v>
      </c>
      <c r="C15" s="158">
        <f>+'หน่วยบริการ ตค.59'!T43</f>
        <v>280344</v>
      </c>
      <c r="D15" s="158">
        <f>+'หน่วยบริการ พย.59'!T43</f>
        <v>193934</v>
      </c>
      <c r="E15" s="158">
        <f>+'หน่วยบริการ ธค.59'!T42</f>
        <v>160443</v>
      </c>
      <c r="F15" s="157">
        <v>0</v>
      </c>
      <c r="G15" s="157">
        <v>0</v>
      </c>
      <c r="H15" s="157">
        <v>0</v>
      </c>
      <c r="I15" s="160">
        <f t="shared" si="0"/>
        <v>634721</v>
      </c>
    </row>
    <row r="16" spans="1:14" x14ac:dyDescent="0.2">
      <c r="A16" s="157">
        <f>+'หน่วยบริการ มีค.60'!A44</f>
        <v>10779</v>
      </c>
      <c r="B16" s="157" t="str">
        <f>+'หน่วยบริการ มีค.60'!B44</f>
        <v> รพ.อุทัย</v>
      </c>
      <c r="C16" s="158">
        <f>+'หน่วยบริการ ตค.59'!T44</f>
        <v>475131</v>
      </c>
      <c r="D16" s="157">
        <f>+'หน่วยบริการ พย.59'!T44</f>
        <v>0</v>
      </c>
      <c r="E16" s="157">
        <f>+'หน่วยบริการ ธค.59'!T43</f>
        <v>0</v>
      </c>
      <c r="F16" s="157">
        <v>0</v>
      </c>
      <c r="G16" s="157">
        <v>0</v>
      </c>
      <c r="H16" s="157">
        <v>0</v>
      </c>
      <c r="I16" s="160">
        <f t="shared" si="0"/>
        <v>475131</v>
      </c>
    </row>
    <row r="17" spans="1:9" x14ac:dyDescent="0.2">
      <c r="A17" s="157">
        <f>+'หน่วยบริการ มีค.60'!A45</f>
        <v>10780</v>
      </c>
      <c r="B17" s="157" t="str">
        <f>+'หน่วยบริการ มีค.60'!B45</f>
        <v> รพ.มหาราช</v>
      </c>
      <c r="C17" s="158">
        <f>+'หน่วยบริการ ตค.59'!T45</f>
        <v>308821</v>
      </c>
      <c r="D17" s="158">
        <f>+'หน่วยบริการ พย.59'!T45</f>
        <v>24782</v>
      </c>
      <c r="E17" s="157">
        <f>+'หน่วยบริการ ธค.59'!T44</f>
        <v>0</v>
      </c>
      <c r="F17" s="157">
        <v>0</v>
      </c>
      <c r="G17" s="157">
        <v>0</v>
      </c>
      <c r="H17" s="157">
        <v>0</v>
      </c>
      <c r="I17" s="160">
        <f t="shared" si="0"/>
        <v>333603</v>
      </c>
    </row>
    <row r="18" spans="1:9" x14ac:dyDescent="0.2">
      <c r="A18" s="157">
        <f>+'หน่วยบริการ มีค.60'!A46</f>
        <v>10781</v>
      </c>
      <c r="B18" s="157" t="str">
        <f>+'หน่วยบริการ มีค.60'!B46</f>
        <v> รพ.บ้านแพรก</v>
      </c>
      <c r="C18" s="158">
        <f>+'หน่วยบริการ ตค.59'!T46</f>
        <v>155699</v>
      </c>
      <c r="D18" s="157">
        <f>+'หน่วยบริการ พย.59'!T46</f>
        <v>0</v>
      </c>
      <c r="E18" s="157">
        <f>+'หน่วยบริการ ธค.59'!T45</f>
        <v>0</v>
      </c>
      <c r="F18" s="157">
        <v>0</v>
      </c>
      <c r="G18" s="157">
        <v>0</v>
      </c>
      <c r="H18" s="157">
        <v>0</v>
      </c>
      <c r="I18" s="160">
        <f t="shared" si="0"/>
        <v>155699</v>
      </c>
    </row>
    <row r="19" spans="1:9" x14ac:dyDescent="0.2">
      <c r="A19" s="157"/>
      <c r="B19" s="157"/>
      <c r="C19" s="158">
        <f>SUM(C3:C18)</f>
        <v>35967600</v>
      </c>
      <c r="D19" s="158">
        <f t="shared" ref="D19:H19" si="1">SUM(D3:D18)</f>
        <v>6209666</v>
      </c>
      <c r="E19" s="158">
        <f t="shared" si="1"/>
        <v>336932</v>
      </c>
      <c r="F19" s="158">
        <f t="shared" si="1"/>
        <v>7372</v>
      </c>
      <c r="G19" s="158">
        <f t="shared" si="1"/>
        <v>13287</v>
      </c>
      <c r="H19" s="158">
        <f t="shared" si="1"/>
        <v>2519</v>
      </c>
      <c r="I19" s="160">
        <f>SUM(C19:H19)</f>
        <v>42537376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workbookViewId="0">
      <selection activeCell="S8" sqref="S8"/>
    </sheetView>
  </sheetViews>
  <sheetFormatPr defaultRowHeight="12.75" x14ac:dyDescent="0.2"/>
  <cols>
    <col min="1" max="1" width="13.42578125" customWidth="1"/>
  </cols>
  <sheetData>
    <row r="1" spans="1:21" ht="23.25" customHeight="1" thickBot="1" x14ac:dyDescent="0.25">
      <c r="A1" s="93" t="s">
        <v>132</v>
      </c>
      <c r="B1" s="96" t="s">
        <v>135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99" t="s">
        <v>0</v>
      </c>
      <c r="O1" s="100"/>
      <c r="P1" s="100"/>
      <c r="Q1" s="100"/>
      <c r="R1" s="101"/>
      <c r="S1" s="24" t="s">
        <v>2</v>
      </c>
      <c r="T1" s="83" t="s">
        <v>5</v>
      </c>
      <c r="U1" s="25" t="s">
        <v>6</v>
      </c>
    </row>
    <row r="2" spans="1:21" ht="23.25" customHeight="1" thickBot="1" x14ac:dyDescent="0.25">
      <c r="A2" s="94"/>
      <c r="B2" s="86" t="s">
        <v>40</v>
      </c>
      <c r="C2" s="87"/>
      <c r="D2" s="87"/>
      <c r="E2" s="87"/>
      <c r="F2" s="87"/>
      <c r="G2" s="88"/>
      <c r="H2" s="110" t="s">
        <v>9</v>
      </c>
      <c r="I2" s="111"/>
      <c r="J2" s="111"/>
      <c r="K2" s="111"/>
      <c r="L2" s="111"/>
      <c r="M2" s="112"/>
      <c r="N2" s="102" t="s">
        <v>1</v>
      </c>
      <c r="O2" s="103"/>
      <c r="P2" s="103"/>
      <c r="Q2" s="103"/>
      <c r="R2" s="104"/>
      <c r="S2" s="1" t="s">
        <v>3</v>
      </c>
      <c r="T2" s="84"/>
      <c r="U2" s="4" t="s">
        <v>7</v>
      </c>
    </row>
    <row r="3" spans="1:21" ht="23.25" customHeight="1" thickBot="1" x14ac:dyDescent="0.25">
      <c r="A3" s="94"/>
      <c r="B3" s="113" t="s">
        <v>10</v>
      </c>
      <c r="C3" s="114"/>
      <c r="D3" s="115"/>
      <c r="E3" s="113" t="s">
        <v>11</v>
      </c>
      <c r="F3" s="114"/>
      <c r="G3" s="115"/>
      <c r="H3" s="116" t="s">
        <v>10</v>
      </c>
      <c r="I3" s="117"/>
      <c r="J3" s="118"/>
      <c r="K3" s="116" t="s">
        <v>11</v>
      </c>
      <c r="L3" s="117"/>
      <c r="M3" s="118"/>
      <c r="N3" s="105"/>
      <c r="O3" s="106"/>
      <c r="P3" s="106"/>
      <c r="Q3" s="106"/>
      <c r="R3" s="107"/>
      <c r="S3" s="1" t="s">
        <v>4</v>
      </c>
      <c r="T3" s="84"/>
      <c r="U3" s="5" t="s">
        <v>8</v>
      </c>
    </row>
    <row r="4" spans="1:21" ht="45" x14ac:dyDescent="0.2">
      <c r="A4" s="94"/>
      <c r="B4" s="89" t="s">
        <v>12</v>
      </c>
      <c r="C4" s="89" t="s">
        <v>13</v>
      </c>
      <c r="D4" s="89" t="s">
        <v>14</v>
      </c>
      <c r="E4" s="91" t="s">
        <v>12</v>
      </c>
      <c r="F4" s="91" t="s">
        <v>15</v>
      </c>
      <c r="G4" s="4" t="s">
        <v>16</v>
      </c>
      <c r="H4" s="89" t="s">
        <v>12</v>
      </c>
      <c r="I4" s="89" t="s">
        <v>13</v>
      </c>
      <c r="J4" s="89" t="s">
        <v>14</v>
      </c>
      <c r="K4" s="119" t="s">
        <v>12</v>
      </c>
      <c r="L4" s="119" t="s">
        <v>15</v>
      </c>
      <c r="M4" s="4" t="s">
        <v>16</v>
      </c>
      <c r="N4" s="4" t="s">
        <v>17</v>
      </c>
      <c r="O4" s="4" t="s">
        <v>19</v>
      </c>
      <c r="P4" s="4" t="s">
        <v>21</v>
      </c>
      <c r="Q4" s="108" t="s">
        <v>14</v>
      </c>
      <c r="R4" s="4" t="s">
        <v>23</v>
      </c>
      <c r="S4" s="2"/>
      <c r="T4" s="84"/>
      <c r="U4" s="6"/>
    </row>
    <row r="5" spans="1:21" ht="23.25" thickBot="1" x14ac:dyDescent="0.25">
      <c r="A5" s="95"/>
      <c r="B5" s="90"/>
      <c r="C5" s="90"/>
      <c r="D5" s="90"/>
      <c r="E5" s="92"/>
      <c r="F5" s="92"/>
      <c r="G5" s="8" t="s">
        <v>8</v>
      </c>
      <c r="H5" s="90"/>
      <c r="I5" s="90"/>
      <c r="J5" s="90"/>
      <c r="K5" s="120"/>
      <c r="L5" s="120"/>
      <c r="M5" s="8" t="s">
        <v>8</v>
      </c>
      <c r="N5" s="9" t="s">
        <v>18</v>
      </c>
      <c r="O5" s="9" t="s">
        <v>20</v>
      </c>
      <c r="P5" s="9" t="s">
        <v>22</v>
      </c>
      <c r="Q5" s="109"/>
      <c r="R5" s="9" t="s">
        <v>24</v>
      </c>
      <c r="S5" s="3"/>
      <c r="T5" s="85"/>
      <c r="U5" s="7"/>
    </row>
    <row r="6" spans="1:21" ht="13.5" thickBot="1" x14ac:dyDescent="0.25">
      <c r="A6" s="26" t="s">
        <v>25</v>
      </c>
      <c r="B6" s="37">
        <v>2350</v>
      </c>
      <c r="C6" s="38">
        <v>3385.0383999999999</v>
      </c>
      <c r="D6" s="37">
        <v>21539794</v>
      </c>
      <c r="E6" s="10">
        <v>1357</v>
      </c>
      <c r="F6" s="11">
        <v>3141.0787999999998</v>
      </c>
      <c r="G6" s="12">
        <v>20268628</v>
      </c>
      <c r="H6" s="41">
        <v>214</v>
      </c>
      <c r="I6" s="41">
        <v>232.2758</v>
      </c>
      <c r="J6" s="37">
        <v>2229848</v>
      </c>
      <c r="K6" s="10">
        <v>1531</v>
      </c>
      <c r="L6" s="11">
        <v>3047.8294000000001</v>
      </c>
      <c r="M6" s="13">
        <v>28092138</v>
      </c>
      <c r="N6" s="13">
        <v>2919693</v>
      </c>
      <c r="O6" s="13">
        <v>91000</v>
      </c>
      <c r="P6" s="14">
        <v>0</v>
      </c>
      <c r="Q6" s="15">
        <v>0</v>
      </c>
      <c r="R6" s="15">
        <v>0</v>
      </c>
      <c r="S6" s="37">
        <v>23769642</v>
      </c>
      <c r="T6" s="37">
        <v>178946</v>
      </c>
      <c r="U6" s="27">
        <v>51371460</v>
      </c>
    </row>
    <row r="7" spans="1:21" ht="13.5" thickBot="1" x14ac:dyDescent="0.25">
      <c r="A7" s="28" t="s">
        <v>26</v>
      </c>
      <c r="B7" s="39">
        <v>3000</v>
      </c>
      <c r="C7" s="40">
        <v>3973.3386</v>
      </c>
      <c r="D7" s="39">
        <v>25082016</v>
      </c>
      <c r="E7" s="16">
        <v>1330</v>
      </c>
      <c r="F7" s="17">
        <v>3697.8071</v>
      </c>
      <c r="G7" s="18">
        <v>23823326</v>
      </c>
      <c r="H7" s="42">
        <v>272</v>
      </c>
      <c r="I7" s="42">
        <v>400.63049999999998</v>
      </c>
      <c r="J7" s="39">
        <v>3846053</v>
      </c>
      <c r="K7" s="19">
        <v>486</v>
      </c>
      <c r="L7" s="17">
        <v>1524.9838999999999</v>
      </c>
      <c r="M7" s="20">
        <v>14639845</v>
      </c>
      <c r="N7" s="20">
        <v>4784781</v>
      </c>
      <c r="O7" s="20">
        <v>39000</v>
      </c>
      <c r="P7" s="21">
        <v>0</v>
      </c>
      <c r="Q7" s="22">
        <v>0</v>
      </c>
      <c r="R7" s="22">
        <v>0</v>
      </c>
      <c r="S7" s="39">
        <v>28928069</v>
      </c>
      <c r="T7" s="39">
        <v>362870</v>
      </c>
      <c r="U7" s="29">
        <v>43286952</v>
      </c>
    </row>
    <row r="8" spans="1:21" ht="13.5" thickBot="1" x14ac:dyDescent="0.25">
      <c r="A8" s="26" t="s">
        <v>27</v>
      </c>
      <c r="B8" s="37">
        <v>4094</v>
      </c>
      <c r="C8" s="38">
        <v>5055.8558999999996</v>
      </c>
      <c r="D8" s="37">
        <v>33224173</v>
      </c>
      <c r="E8" s="23">
        <v>658</v>
      </c>
      <c r="F8" s="23">
        <v>561.90610000000004</v>
      </c>
      <c r="G8" s="12">
        <v>3917015</v>
      </c>
      <c r="H8" s="41">
        <v>282</v>
      </c>
      <c r="I8" s="41">
        <v>285.77379999999999</v>
      </c>
      <c r="J8" s="37">
        <v>2743428</v>
      </c>
      <c r="K8" s="23">
        <v>42</v>
      </c>
      <c r="L8" s="23">
        <v>47.313499999999998</v>
      </c>
      <c r="M8" s="13">
        <v>454210</v>
      </c>
      <c r="N8" s="13">
        <v>3016100</v>
      </c>
      <c r="O8" s="14">
        <v>0</v>
      </c>
      <c r="P8" s="14">
        <v>0</v>
      </c>
      <c r="Q8" s="15">
        <v>0</v>
      </c>
      <c r="R8" s="15">
        <v>0</v>
      </c>
      <c r="S8" s="37">
        <v>35967602</v>
      </c>
      <c r="T8" s="37">
        <v>14793</v>
      </c>
      <c r="U8" s="27">
        <v>7387324</v>
      </c>
    </row>
    <row r="9" spans="1:21" ht="13.5" thickBot="1" x14ac:dyDescent="0.25">
      <c r="A9" s="28" t="s">
        <v>28</v>
      </c>
      <c r="B9" s="39">
        <v>2963</v>
      </c>
      <c r="C9" s="40">
        <v>3351.2503999999999</v>
      </c>
      <c r="D9" s="39">
        <v>21556932</v>
      </c>
      <c r="E9" s="19">
        <v>532</v>
      </c>
      <c r="F9" s="19">
        <v>289.09059999999999</v>
      </c>
      <c r="G9" s="18">
        <v>2001322</v>
      </c>
      <c r="H9" s="42">
        <v>108</v>
      </c>
      <c r="I9" s="42">
        <v>84.097800000000007</v>
      </c>
      <c r="J9" s="39">
        <v>807339</v>
      </c>
      <c r="K9" s="19">
        <v>11</v>
      </c>
      <c r="L9" s="19">
        <v>4.1608999999999998</v>
      </c>
      <c r="M9" s="20">
        <v>39945</v>
      </c>
      <c r="N9" s="20">
        <v>2066558</v>
      </c>
      <c r="O9" s="21">
        <v>0</v>
      </c>
      <c r="P9" s="21">
        <v>0</v>
      </c>
      <c r="Q9" s="22">
        <v>0</v>
      </c>
      <c r="R9" s="22">
        <v>0</v>
      </c>
      <c r="S9" s="39">
        <v>22364271</v>
      </c>
      <c r="T9" s="42">
        <v>0</v>
      </c>
      <c r="U9" s="29">
        <v>4107824</v>
      </c>
    </row>
    <row r="10" spans="1:21" ht="13.5" thickBot="1" x14ac:dyDescent="0.25">
      <c r="A10" s="26" t="s">
        <v>29</v>
      </c>
      <c r="B10" s="37">
        <v>3708</v>
      </c>
      <c r="C10" s="38">
        <v>4558.3465999999999</v>
      </c>
      <c r="D10" s="37">
        <v>29455149</v>
      </c>
      <c r="E10" s="10">
        <v>1557</v>
      </c>
      <c r="F10" s="11">
        <v>1531.0112999999999</v>
      </c>
      <c r="G10" s="12">
        <v>10167202</v>
      </c>
      <c r="H10" s="41">
        <v>182</v>
      </c>
      <c r="I10" s="41">
        <v>213.86750000000001</v>
      </c>
      <c r="J10" s="37">
        <v>2053128</v>
      </c>
      <c r="K10" s="23">
        <v>256</v>
      </c>
      <c r="L10" s="23">
        <v>557.62329999999997</v>
      </c>
      <c r="M10" s="13">
        <v>5353184</v>
      </c>
      <c r="N10" s="13">
        <v>3805822</v>
      </c>
      <c r="O10" s="13">
        <v>117000</v>
      </c>
      <c r="P10" s="14">
        <v>0</v>
      </c>
      <c r="Q10" s="15">
        <v>0</v>
      </c>
      <c r="R10" s="15">
        <v>0</v>
      </c>
      <c r="S10" s="37">
        <v>31508277</v>
      </c>
      <c r="T10" s="37">
        <v>36771</v>
      </c>
      <c r="U10" s="27">
        <v>19443208</v>
      </c>
    </row>
    <row r="11" spans="1:21" ht="13.5" thickBot="1" x14ac:dyDescent="0.25">
      <c r="A11" s="28" t="s">
        <v>30</v>
      </c>
      <c r="B11" s="39">
        <v>2130</v>
      </c>
      <c r="C11" s="40">
        <v>1915.2276999999999</v>
      </c>
      <c r="D11" s="39">
        <v>13052025</v>
      </c>
      <c r="E11" s="19">
        <v>99</v>
      </c>
      <c r="F11" s="19">
        <v>102.67319999999999</v>
      </c>
      <c r="G11" s="18">
        <v>673846</v>
      </c>
      <c r="H11" s="42">
        <v>63</v>
      </c>
      <c r="I11" s="42">
        <v>35.581800000000001</v>
      </c>
      <c r="J11" s="39">
        <v>341585</v>
      </c>
      <c r="K11" s="19">
        <v>3</v>
      </c>
      <c r="L11" s="19">
        <v>1.4326000000000001</v>
      </c>
      <c r="M11" s="20">
        <v>13753</v>
      </c>
      <c r="N11" s="20">
        <v>641416</v>
      </c>
      <c r="O11" s="21">
        <v>0</v>
      </c>
      <c r="P11" s="21">
        <v>0</v>
      </c>
      <c r="Q11" s="22">
        <v>0</v>
      </c>
      <c r="R11" s="22">
        <v>0</v>
      </c>
      <c r="S11" s="39">
        <v>13393611</v>
      </c>
      <c r="T11" s="42">
        <v>0</v>
      </c>
      <c r="U11" s="29">
        <v>1329015</v>
      </c>
    </row>
    <row r="12" spans="1:21" ht="13.5" thickBot="1" x14ac:dyDescent="0.25">
      <c r="A12" s="26" t="s">
        <v>31</v>
      </c>
      <c r="B12" s="37">
        <v>5693</v>
      </c>
      <c r="C12" s="38">
        <v>7411.6566000000003</v>
      </c>
      <c r="D12" s="37">
        <v>46081030</v>
      </c>
      <c r="E12" s="10">
        <v>1130</v>
      </c>
      <c r="F12" s="11">
        <v>1451.0224000000001</v>
      </c>
      <c r="G12" s="12">
        <v>8896083</v>
      </c>
      <c r="H12" s="41">
        <v>480</v>
      </c>
      <c r="I12" s="41">
        <v>544.66179999999997</v>
      </c>
      <c r="J12" s="37">
        <v>5228753</v>
      </c>
      <c r="K12" s="23">
        <v>83</v>
      </c>
      <c r="L12" s="23">
        <v>86.091200000000001</v>
      </c>
      <c r="M12" s="13">
        <v>826476</v>
      </c>
      <c r="N12" s="13">
        <v>5171697</v>
      </c>
      <c r="O12" s="13">
        <v>240500</v>
      </c>
      <c r="P12" s="14">
        <v>0</v>
      </c>
      <c r="Q12" s="15">
        <v>0</v>
      </c>
      <c r="R12" s="15">
        <v>0</v>
      </c>
      <c r="S12" s="37">
        <v>51309784</v>
      </c>
      <c r="T12" s="37">
        <v>287074</v>
      </c>
      <c r="U12" s="27">
        <v>15134755</v>
      </c>
    </row>
    <row r="13" spans="1:21" ht="13.5" thickBot="1" x14ac:dyDescent="0.25">
      <c r="A13" s="28" t="s">
        <v>32</v>
      </c>
      <c r="B13" s="39">
        <v>1253</v>
      </c>
      <c r="C13" s="40">
        <v>1306.4212</v>
      </c>
      <c r="D13" s="39">
        <v>8381517</v>
      </c>
      <c r="E13" s="16">
        <v>1023</v>
      </c>
      <c r="F13" s="17">
        <v>1619.7804000000001</v>
      </c>
      <c r="G13" s="18">
        <v>10381239</v>
      </c>
      <c r="H13" s="42">
        <v>66</v>
      </c>
      <c r="I13" s="42">
        <v>78.027100000000004</v>
      </c>
      <c r="J13" s="39">
        <v>749060</v>
      </c>
      <c r="K13" s="19">
        <v>236</v>
      </c>
      <c r="L13" s="19">
        <v>645.10109999999997</v>
      </c>
      <c r="M13" s="20">
        <v>6192971</v>
      </c>
      <c r="N13" s="20">
        <v>1502795</v>
      </c>
      <c r="O13" s="21">
        <v>0</v>
      </c>
      <c r="P13" s="21">
        <v>0</v>
      </c>
      <c r="Q13" s="22">
        <v>0</v>
      </c>
      <c r="R13" s="22">
        <v>0</v>
      </c>
      <c r="S13" s="39">
        <v>9130577</v>
      </c>
      <c r="T13" s="39">
        <v>291326</v>
      </c>
      <c r="U13" s="29">
        <v>18077004</v>
      </c>
    </row>
  </sheetData>
  <mergeCells count="23">
    <mergeCell ref="A1:A5"/>
    <mergeCell ref="B1:M1"/>
    <mergeCell ref="N1:R1"/>
    <mergeCell ref="N2:R2"/>
    <mergeCell ref="N3:R3"/>
    <mergeCell ref="Q4:Q5"/>
    <mergeCell ref="H2:M2"/>
    <mergeCell ref="B3:D3"/>
    <mergeCell ref="E3:G3"/>
    <mergeCell ref="H3:J3"/>
    <mergeCell ref="K3:M3"/>
    <mergeCell ref="F4:F5"/>
    <mergeCell ref="L4:L5"/>
    <mergeCell ref="K4:K5"/>
    <mergeCell ref="T1:T5"/>
    <mergeCell ref="B2:G2"/>
    <mergeCell ref="B4:B5"/>
    <mergeCell ref="C4:C5"/>
    <mergeCell ref="D4:D5"/>
    <mergeCell ref="E4:E5"/>
    <mergeCell ref="H4:H5"/>
    <mergeCell ref="I4:I5"/>
    <mergeCell ref="J4:J5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S6" sqref="S6:T13"/>
    </sheetView>
  </sheetViews>
  <sheetFormatPr defaultRowHeight="12.75" x14ac:dyDescent="0.2"/>
  <sheetData>
    <row r="1" spans="1:21" ht="23.25" customHeight="1" thickBot="1" x14ac:dyDescent="0.25">
      <c r="A1" s="93" t="s">
        <v>132</v>
      </c>
      <c r="B1" s="96" t="s">
        <v>134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99" t="s">
        <v>0</v>
      </c>
      <c r="O1" s="100"/>
      <c r="P1" s="100"/>
      <c r="Q1" s="100"/>
      <c r="R1" s="101"/>
      <c r="S1" s="24" t="s">
        <v>2</v>
      </c>
      <c r="T1" s="83" t="s">
        <v>5</v>
      </c>
      <c r="U1" s="25" t="s">
        <v>6</v>
      </c>
    </row>
    <row r="2" spans="1:21" ht="23.25" customHeight="1" thickBot="1" x14ac:dyDescent="0.25">
      <c r="A2" s="94"/>
      <c r="B2" s="86" t="s">
        <v>40</v>
      </c>
      <c r="C2" s="87"/>
      <c r="D2" s="87"/>
      <c r="E2" s="87"/>
      <c r="F2" s="87"/>
      <c r="G2" s="88"/>
      <c r="H2" s="110" t="s">
        <v>9</v>
      </c>
      <c r="I2" s="111"/>
      <c r="J2" s="111"/>
      <c r="K2" s="111"/>
      <c r="L2" s="111"/>
      <c r="M2" s="112"/>
      <c r="N2" s="102" t="s">
        <v>1</v>
      </c>
      <c r="O2" s="103"/>
      <c r="P2" s="103"/>
      <c r="Q2" s="103"/>
      <c r="R2" s="104"/>
      <c r="S2" s="1" t="s">
        <v>3</v>
      </c>
      <c r="T2" s="84"/>
      <c r="U2" s="4" t="s">
        <v>7</v>
      </c>
    </row>
    <row r="3" spans="1:21" ht="23.25" customHeight="1" thickBot="1" x14ac:dyDescent="0.25">
      <c r="A3" s="94"/>
      <c r="B3" s="113" t="s">
        <v>10</v>
      </c>
      <c r="C3" s="114"/>
      <c r="D3" s="115"/>
      <c r="E3" s="113" t="s">
        <v>11</v>
      </c>
      <c r="F3" s="114"/>
      <c r="G3" s="115"/>
      <c r="H3" s="116" t="s">
        <v>10</v>
      </c>
      <c r="I3" s="117"/>
      <c r="J3" s="118"/>
      <c r="K3" s="116" t="s">
        <v>11</v>
      </c>
      <c r="L3" s="117"/>
      <c r="M3" s="118"/>
      <c r="N3" s="105"/>
      <c r="O3" s="106"/>
      <c r="P3" s="106"/>
      <c r="Q3" s="106"/>
      <c r="R3" s="107"/>
      <c r="S3" s="1" t="s">
        <v>4</v>
      </c>
      <c r="T3" s="84"/>
      <c r="U3" s="5" t="s">
        <v>8</v>
      </c>
    </row>
    <row r="4" spans="1:21" ht="45" x14ac:dyDescent="0.2">
      <c r="A4" s="94"/>
      <c r="B4" s="89" t="s">
        <v>12</v>
      </c>
      <c r="C4" s="89" t="s">
        <v>13</v>
      </c>
      <c r="D4" s="89" t="s">
        <v>14</v>
      </c>
      <c r="E4" s="91" t="s">
        <v>12</v>
      </c>
      <c r="F4" s="91" t="s">
        <v>15</v>
      </c>
      <c r="G4" s="4" t="s">
        <v>16</v>
      </c>
      <c r="H4" s="89" t="s">
        <v>12</v>
      </c>
      <c r="I4" s="89" t="s">
        <v>13</v>
      </c>
      <c r="J4" s="89" t="s">
        <v>14</v>
      </c>
      <c r="K4" s="119" t="s">
        <v>12</v>
      </c>
      <c r="L4" s="119" t="s">
        <v>15</v>
      </c>
      <c r="M4" s="4" t="s">
        <v>16</v>
      </c>
      <c r="N4" s="4" t="s">
        <v>17</v>
      </c>
      <c r="O4" s="4" t="s">
        <v>19</v>
      </c>
      <c r="P4" s="4" t="s">
        <v>21</v>
      </c>
      <c r="Q4" s="108" t="s">
        <v>14</v>
      </c>
      <c r="R4" s="4" t="s">
        <v>23</v>
      </c>
      <c r="S4" s="2"/>
      <c r="T4" s="84"/>
      <c r="U4" s="6"/>
    </row>
    <row r="5" spans="1:21" ht="23.25" thickBot="1" x14ac:dyDescent="0.25">
      <c r="A5" s="95"/>
      <c r="B5" s="90"/>
      <c r="C5" s="90"/>
      <c r="D5" s="90"/>
      <c r="E5" s="92"/>
      <c r="F5" s="92"/>
      <c r="G5" s="8" t="s">
        <v>8</v>
      </c>
      <c r="H5" s="90"/>
      <c r="I5" s="90"/>
      <c r="J5" s="90"/>
      <c r="K5" s="120"/>
      <c r="L5" s="120"/>
      <c r="M5" s="8" t="s">
        <v>8</v>
      </c>
      <c r="N5" s="9" t="s">
        <v>18</v>
      </c>
      <c r="O5" s="9" t="s">
        <v>20</v>
      </c>
      <c r="P5" s="9" t="s">
        <v>22</v>
      </c>
      <c r="Q5" s="109"/>
      <c r="R5" s="9" t="s">
        <v>24</v>
      </c>
      <c r="S5" s="3"/>
      <c r="T5" s="85"/>
      <c r="U5" s="7"/>
    </row>
    <row r="6" spans="1:21" ht="13.5" thickBot="1" x14ac:dyDescent="0.25">
      <c r="A6" s="26" t="s">
        <v>25</v>
      </c>
      <c r="B6" s="41">
        <v>141</v>
      </c>
      <c r="C6" s="41">
        <v>198.93879999999999</v>
      </c>
      <c r="D6" s="37">
        <v>1150136</v>
      </c>
      <c r="E6" s="10">
        <v>4201</v>
      </c>
      <c r="F6" s="11">
        <v>6628.9544999999998</v>
      </c>
      <c r="G6" s="12">
        <v>39612331</v>
      </c>
      <c r="H6" s="41">
        <v>27</v>
      </c>
      <c r="I6" s="41">
        <v>42.983699999999999</v>
      </c>
      <c r="J6" s="37">
        <v>412644</v>
      </c>
      <c r="K6" s="10">
        <v>1623</v>
      </c>
      <c r="L6" s="11">
        <v>2912.3283999999999</v>
      </c>
      <c r="M6" s="13">
        <v>26861305</v>
      </c>
      <c r="N6" s="13">
        <v>2111927</v>
      </c>
      <c r="O6" s="13">
        <v>32500</v>
      </c>
      <c r="P6" s="14">
        <v>0</v>
      </c>
      <c r="Q6" s="15">
        <v>0</v>
      </c>
      <c r="R6" s="15">
        <v>0</v>
      </c>
      <c r="S6" s="37">
        <v>1562779</v>
      </c>
      <c r="T6" s="37">
        <v>654822</v>
      </c>
      <c r="U6" s="27">
        <v>68618063</v>
      </c>
    </row>
    <row r="7" spans="1:21" ht="13.5" thickBot="1" x14ac:dyDescent="0.25">
      <c r="A7" s="28" t="s">
        <v>26</v>
      </c>
      <c r="B7" s="42">
        <v>318</v>
      </c>
      <c r="C7" s="42">
        <v>266.4941</v>
      </c>
      <c r="D7" s="39">
        <v>1590620</v>
      </c>
      <c r="E7" s="16">
        <v>3622</v>
      </c>
      <c r="F7" s="17">
        <v>6335.7602999999999</v>
      </c>
      <c r="G7" s="18">
        <v>38531086</v>
      </c>
      <c r="H7" s="42">
        <v>21</v>
      </c>
      <c r="I7" s="42">
        <v>10.510899999999999</v>
      </c>
      <c r="J7" s="39">
        <v>100905</v>
      </c>
      <c r="K7" s="19">
        <v>757</v>
      </c>
      <c r="L7" s="17">
        <v>1774.9937</v>
      </c>
      <c r="M7" s="20">
        <v>17039940</v>
      </c>
      <c r="N7" s="20">
        <v>2948803</v>
      </c>
      <c r="O7" s="20">
        <v>52000</v>
      </c>
      <c r="P7" s="21">
        <v>0</v>
      </c>
      <c r="Q7" s="22">
        <v>0</v>
      </c>
      <c r="R7" s="22">
        <v>0</v>
      </c>
      <c r="S7" s="39">
        <v>1691525</v>
      </c>
      <c r="T7" s="39">
        <v>979779</v>
      </c>
      <c r="U7" s="29">
        <v>58571828</v>
      </c>
    </row>
    <row r="8" spans="1:21" ht="23.25" thickBot="1" x14ac:dyDescent="0.25">
      <c r="A8" s="26" t="s">
        <v>27</v>
      </c>
      <c r="B8" s="41">
        <v>475</v>
      </c>
      <c r="C8" s="41">
        <v>922.60289999999998</v>
      </c>
      <c r="D8" s="37">
        <v>5369116</v>
      </c>
      <c r="E8" s="10">
        <v>4728</v>
      </c>
      <c r="F8" s="11">
        <v>5358.7282999999998</v>
      </c>
      <c r="G8" s="12">
        <v>32128097</v>
      </c>
      <c r="H8" s="41">
        <v>43</v>
      </c>
      <c r="I8" s="41">
        <v>87.557199999999995</v>
      </c>
      <c r="J8" s="37">
        <v>840549</v>
      </c>
      <c r="K8" s="23">
        <v>317</v>
      </c>
      <c r="L8" s="23">
        <v>348.66629999999998</v>
      </c>
      <c r="M8" s="13">
        <v>3347196</v>
      </c>
      <c r="N8" s="13">
        <v>3107498</v>
      </c>
      <c r="O8" s="14">
        <v>0</v>
      </c>
      <c r="P8" s="14">
        <v>0</v>
      </c>
      <c r="Q8" s="15">
        <v>0</v>
      </c>
      <c r="R8" s="15">
        <v>0</v>
      </c>
      <c r="S8" s="37">
        <v>6209665</v>
      </c>
      <c r="T8" s="37">
        <v>205921</v>
      </c>
      <c r="U8" s="27">
        <v>38582791</v>
      </c>
    </row>
    <row r="9" spans="1:21" ht="13.5" thickBot="1" x14ac:dyDescent="0.25">
      <c r="A9" s="28" t="s">
        <v>28</v>
      </c>
      <c r="B9" s="42">
        <v>106</v>
      </c>
      <c r="C9" s="42">
        <v>87.953599999999994</v>
      </c>
      <c r="D9" s="39">
        <v>563666</v>
      </c>
      <c r="E9" s="16">
        <v>2864</v>
      </c>
      <c r="F9" s="17">
        <v>2501.0324999999998</v>
      </c>
      <c r="G9" s="18">
        <v>14991851</v>
      </c>
      <c r="H9" s="42">
        <v>8</v>
      </c>
      <c r="I9" s="42">
        <v>3.8525999999999998</v>
      </c>
      <c r="J9" s="39">
        <v>36985</v>
      </c>
      <c r="K9" s="19">
        <v>73</v>
      </c>
      <c r="L9" s="19">
        <v>85.4298</v>
      </c>
      <c r="M9" s="20">
        <v>820126</v>
      </c>
      <c r="N9" s="20">
        <v>806383</v>
      </c>
      <c r="O9" s="21">
        <v>0</v>
      </c>
      <c r="P9" s="21">
        <v>0</v>
      </c>
      <c r="Q9" s="22">
        <v>0</v>
      </c>
      <c r="R9" s="22">
        <v>0</v>
      </c>
      <c r="S9" s="39">
        <v>600651</v>
      </c>
      <c r="T9" s="39">
        <v>308211</v>
      </c>
      <c r="U9" s="29">
        <v>16618360</v>
      </c>
    </row>
    <row r="10" spans="1:21" ht="13.5" thickBot="1" x14ac:dyDescent="0.25">
      <c r="A10" s="26" t="s">
        <v>29</v>
      </c>
      <c r="B10" s="41">
        <v>202</v>
      </c>
      <c r="C10" s="41">
        <v>210.57839999999999</v>
      </c>
      <c r="D10" s="37">
        <v>1245166</v>
      </c>
      <c r="E10" s="10">
        <v>5447</v>
      </c>
      <c r="F10" s="11">
        <v>6369.6265999999996</v>
      </c>
      <c r="G10" s="12">
        <v>37583222</v>
      </c>
      <c r="H10" s="41">
        <v>22</v>
      </c>
      <c r="I10" s="41">
        <v>16.238499999999998</v>
      </c>
      <c r="J10" s="37">
        <v>155890</v>
      </c>
      <c r="K10" s="23">
        <v>393</v>
      </c>
      <c r="L10" s="23">
        <v>681.07719999999995</v>
      </c>
      <c r="M10" s="13">
        <v>6538341</v>
      </c>
      <c r="N10" s="13">
        <v>2773052</v>
      </c>
      <c r="O10" s="13">
        <v>123500</v>
      </c>
      <c r="P10" s="14">
        <v>0</v>
      </c>
      <c r="Q10" s="15">
        <v>0</v>
      </c>
      <c r="R10" s="15">
        <v>0</v>
      </c>
      <c r="S10" s="37">
        <v>1401056</v>
      </c>
      <c r="T10" s="37">
        <v>678905</v>
      </c>
      <c r="U10" s="27">
        <v>47018115</v>
      </c>
    </row>
    <row r="11" spans="1:21" ht="13.5" thickBot="1" x14ac:dyDescent="0.25">
      <c r="A11" s="28" t="s">
        <v>30</v>
      </c>
      <c r="B11" s="39">
        <v>1040</v>
      </c>
      <c r="C11" s="40">
        <v>1348.2783999999999</v>
      </c>
      <c r="D11" s="39">
        <v>8060847</v>
      </c>
      <c r="E11" s="16">
        <v>1268</v>
      </c>
      <c r="F11" s="17">
        <v>1263.0963999999999</v>
      </c>
      <c r="G11" s="18">
        <v>7769729</v>
      </c>
      <c r="H11" s="42">
        <v>64</v>
      </c>
      <c r="I11" s="42">
        <v>70.297600000000003</v>
      </c>
      <c r="J11" s="39">
        <v>674857</v>
      </c>
      <c r="K11" s="19">
        <v>43</v>
      </c>
      <c r="L11" s="19">
        <v>28.418600000000001</v>
      </c>
      <c r="M11" s="20">
        <v>272819</v>
      </c>
      <c r="N11" s="20">
        <v>923897</v>
      </c>
      <c r="O11" s="21">
        <v>0</v>
      </c>
      <c r="P11" s="21">
        <v>0</v>
      </c>
      <c r="Q11" s="22">
        <v>0</v>
      </c>
      <c r="R11" s="22">
        <v>0</v>
      </c>
      <c r="S11" s="39">
        <v>8735704</v>
      </c>
      <c r="T11" s="39">
        <v>167448</v>
      </c>
      <c r="U11" s="29">
        <v>8966445</v>
      </c>
    </row>
    <row r="12" spans="1:21" ht="13.5" thickBot="1" x14ac:dyDescent="0.25">
      <c r="A12" s="26" t="s">
        <v>31</v>
      </c>
      <c r="B12" s="41">
        <v>202</v>
      </c>
      <c r="C12" s="41">
        <v>300.57679999999999</v>
      </c>
      <c r="D12" s="37">
        <v>1766613</v>
      </c>
      <c r="E12" s="10">
        <v>4674</v>
      </c>
      <c r="F12" s="11">
        <v>6006.8981000000003</v>
      </c>
      <c r="G12" s="12">
        <v>34038073</v>
      </c>
      <c r="H12" s="41">
        <v>43</v>
      </c>
      <c r="I12" s="41">
        <v>40.9114</v>
      </c>
      <c r="J12" s="37">
        <v>392749</v>
      </c>
      <c r="K12" s="23">
        <v>328</v>
      </c>
      <c r="L12" s="23">
        <v>339.5831</v>
      </c>
      <c r="M12" s="13">
        <v>3259998</v>
      </c>
      <c r="N12" s="13">
        <v>2177978</v>
      </c>
      <c r="O12" s="13">
        <v>227500</v>
      </c>
      <c r="P12" s="14">
        <v>0</v>
      </c>
      <c r="Q12" s="15">
        <v>0</v>
      </c>
      <c r="R12" s="15">
        <v>0</v>
      </c>
      <c r="S12" s="37">
        <v>2159363</v>
      </c>
      <c r="T12" s="37">
        <v>891168</v>
      </c>
      <c r="U12" s="27">
        <v>39703548</v>
      </c>
    </row>
    <row r="13" spans="1:21" ht="13.5" thickBot="1" x14ac:dyDescent="0.25">
      <c r="A13" s="28" t="s">
        <v>32</v>
      </c>
      <c r="B13" s="42">
        <v>13</v>
      </c>
      <c r="C13" s="42">
        <v>25.4176</v>
      </c>
      <c r="D13" s="39">
        <v>148956</v>
      </c>
      <c r="E13" s="16">
        <v>2335</v>
      </c>
      <c r="F13" s="17">
        <v>2967.3982999999998</v>
      </c>
      <c r="G13" s="18">
        <v>18063409</v>
      </c>
      <c r="H13" s="42">
        <v>7</v>
      </c>
      <c r="I13" s="42">
        <v>7.7786999999999997</v>
      </c>
      <c r="J13" s="39">
        <v>74676</v>
      </c>
      <c r="K13" s="19">
        <v>288</v>
      </c>
      <c r="L13" s="19">
        <v>640.85659999999996</v>
      </c>
      <c r="M13" s="20">
        <v>6152223</v>
      </c>
      <c r="N13" s="20">
        <v>1065474</v>
      </c>
      <c r="O13" s="21">
        <v>0</v>
      </c>
      <c r="P13" s="21">
        <v>0</v>
      </c>
      <c r="Q13" s="22">
        <v>0</v>
      </c>
      <c r="R13" s="22">
        <v>0</v>
      </c>
      <c r="S13" s="39">
        <v>223631</v>
      </c>
      <c r="T13" s="39">
        <v>344210</v>
      </c>
      <c r="U13" s="29">
        <v>25281106</v>
      </c>
    </row>
  </sheetData>
  <mergeCells count="23">
    <mergeCell ref="H3:J3"/>
    <mergeCell ref="K3:M3"/>
    <mergeCell ref="N3:R3"/>
    <mergeCell ref="F4:F5"/>
    <mergeCell ref="L4:L5"/>
    <mergeCell ref="Q4:Q5"/>
    <mergeCell ref="K4:K5"/>
    <mergeCell ref="A1:A5"/>
    <mergeCell ref="B1:M1"/>
    <mergeCell ref="N1:R1"/>
    <mergeCell ref="T1:T5"/>
    <mergeCell ref="B2:G2"/>
    <mergeCell ref="H2:M2"/>
    <mergeCell ref="N2:R2"/>
    <mergeCell ref="B3:D3"/>
    <mergeCell ref="B4:B5"/>
    <mergeCell ref="C4:C5"/>
    <mergeCell ref="D4:D5"/>
    <mergeCell ref="E4:E5"/>
    <mergeCell ref="H4:H5"/>
    <mergeCell ref="I4:I5"/>
    <mergeCell ref="J4:J5"/>
    <mergeCell ref="E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S6" sqref="S6:T13"/>
    </sheetView>
  </sheetViews>
  <sheetFormatPr defaultRowHeight="12.75" x14ac:dyDescent="0.2"/>
  <sheetData>
    <row r="1" spans="1:21" ht="23.25" customHeight="1" thickBot="1" x14ac:dyDescent="0.25">
      <c r="A1" s="93" t="s">
        <v>132</v>
      </c>
      <c r="B1" s="96" t="s">
        <v>133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99" t="s">
        <v>0</v>
      </c>
      <c r="O1" s="100"/>
      <c r="P1" s="100"/>
      <c r="Q1" s="100"/>
      <c r="R1" s="101"/>
      <c r="S1" s="24" t="s">
        <v>2</v>
      </c>
      <c r="T1" s="83" t="s">
        <v>5</v>
      </c>
      <c r="U1" s="25" t="s">
        <v>6</v>
      </c>
    </row>
    <row r="2" spans="1:21" ht="23.25" customHeight="1" thickBot="1" x14ac:dyDescent="0.25">
      <c r="A2" s="94"/>
      <c r="B2" s="86" t="s">
        <v>40</v>
      </c>
      <c r="C2" s="87"/>
      <c r="D2" s="87"/>
      <c r="E2" s="87"/>
      <c r="F2" s="87"/>
      <c r="G2" s="88"/>
      <c r="H2" s="110" t="s">
        <v>9</v>
      </c>
      <c r="I2" s="111"/>
      <c r="J2" s="111"/>
      <c r="K2" s="111"/>
      <c r="L2" s="111"/>
      <c r="M2" s="112"/>
      <c r="N2" s="102" t="s">
        <v>1</v>
      </c>
      <c r="O2" s="103"/>
      <c r="P2" s="103"/>
      <c r="Q2" s="103"/>
      <c r="R2" s="104"/>
      <c r="S2" s="1" t="s">
        <v>3</v>
      </c>
      <c r="T2" s="84"/>
      <c r="U2" s="4" t="s">
        <v>7</v>
      </c>
    </row>
    <row r="3" spans="1:21" ht="23.25" customHeight="1" thickBot="1" x14ac:dyDescent="0.25">
      <c r="A3" s="94"/>
      <c r="B3" s="113" t="s">
        <v>10</v>
      </c>
      <c r="C3" s="114"/>
      <c r="D3" s="115"/>
      <c r="E3" s="113" t="s">
        <v>11</v>
      </c>
      <c r="F3" s="114"/>
      <c r="G3" s="115"/>
      <c r="H3" s="116" t="s">
        <v>10</v>
      </c>
      <c r="I3" s="117"/>
      <c r="J3" s="118"/>
      <c r="K3" s="116" t="s">
        <v>11</v>
      </c>
      <c r="L3" s="117"/>
      <c r="M3" s="118"/>
      <c r="N3" s="105"/>
      <c r="O3" s="106"/>
      <c r="P3" s="106"/>
      <c r="Q3" s="106"/>
      <c r="R3" s="107"/>
      <c r="S3" s="1" t="s">
        <v>4</v>
      </c>
      <c r="T3" s="84"/>
      <c r="U3" s="5" t="s">
        <v>8</v>
      </c>
    </row>
    <row r="4" spans="1:21" ht="45" x14ac:dyDescent="0.2">
      <c r="A4" s="94"/>
      <c r="B4" s="89" t="s">
        <v>12</v>
      </c>
      <c r="C4" s="89" t="s">
        <v>13</v>
      </c>
      <c r="D4" s="89" t="s">
        <v>14</v>
      </c>
      <c r="E4" s="91" t="s">
        <v>12</v>
      </c>
      <c r="F4" s="91" t="s">
        <v>15</v>
      </c>
      <c r="G4" s="4" t="s">
        <v>16</v>
      </c>
      <c r="H4" s="89" t="s">
        <v>12</v>
      </c>
      <c r="I4" s="89" t="s">
        <v>13</v>
      </c>
      <c r="J4" s="89" t="s">
        <v>14</v>
      </c>
      <c r="K4" s="119" t="s">
        <v>12</v>
      </c>
      <c r="L4" s="119" t="s">
        <v>15</v>
      </c>
      <c r="M4" s="4" t="s">
        <v>16</v>
      </c>
      <c r="N4" s="4" t="s">
        <v>17</v>
      </c>
      <c r="O4" s="4" t="s">
        <v>19</v>
      </c>
      <c r="P4" s="4" t="s">
        <v>21</v>
      </c>
      <c r="Q4" s="108" t="s">
        <v>14</v>
      </c>
      <c r="R4" s="4" t="s">
        <v>23</v>
      </c>
      <c r="S4" s="2"/>
      <c r="T4" s="84"/>
      <c r="U4" s="6"/>
    </row>
    <row r="5" spans="1:21" ht="23.25" thickBot="1" x14ac:dyDescent="0.25">
      <c r="A5" s="95"/>
      <c r="B5" s="90"/>
      <c r="C5" s="90"/>
      <c r="D5" s="90"/>
      <c r="E5" s="92"/>
      <c r="F5" s="92"/>
      <c r="G5" s="8" t="s">
        <v>8</v>
      </c>
      <c r="H5" s="90"/>
      <c r="I5" s="90"/>
      <c r="J5" s="90"/>
      <c r="K5" s="120"/>
      <c r="L5" s="120"/>
      <c r="M5" s="8" t="s">
        <v>8</v>
      </c>
      <c r="N5" s="9" t="s">
        <v>18</v>
      </c>
      <c r="O5" s="9" t="s">
        <v>20</v>
      </c>
      <c r="P5" s="9" t="s">
        <v>22</v>
      </c>
      <c r="Q5" s="109"/>
      <c r="R5" s="9" t="s">
        <v>24</v>
      </c>
      <c r="S5" s="3"/>
      <c r="T5" s="85"/>
      <c r="U5" s="7"/>
    </row>
    <row r="6" spans="1:21" ht="13.5" thickBot="1" x14ac:dyDescent="0.25">
      <c r="A6" s="26" t="s">
        <v>25</v>
      </c>
      <c r="B6" s="41">
        <v>23</v>
      </c>
      <c r="C6" s="41">
        <v>37.710299999999997</v>
      </c>
      <c r="D6" s="37">
        <v>284051</v>
      </c>
      <c r="E6" s="10">
        <v>3854</v>
      </c>
      <c r="F6" s="11">
        <v>6253.8383000000003</v>
      </c>
      <c r="G6" s="12">
        <v>47422955</v>
      </c>
      <c r="H6" s="41">
        <v>3</v>
      </c>
      <c r="I6" s="41">
        <v>14.1425</v>
      </c>
      <c r="J6" s="37">
        <v>135768</v>
      </c>
      <c r="K6" s="10">
        <v>1515</v>
      </c>
      <c r="L6" s="11">
        <v>3052.4517000000001</v>
      </c>
      <c r="M6" s="13">
        <v>28335966</v>
      </c>
      <c r="N6" s="13">
        <v>2699443</v>
      </c>
      <c r="O6" s="13">
        <v>58500</v>
      </c>
      <c r="P6" s="14">
        <v>0</v>
      </c>
      <c r="Q6" s="15">
        <v>0</v>
      </c>
      <c r="R6" s="15">
        <v>0</v>
      </c>
      <c r="S6" s="37">
        <v>419819</v>
      </c>
      <c r="T6" s="37">
        <v>993308</v>
      </c>
      <c r="U6" s="27">
        <v>78516865</v>
      </c>
    </row>
    <row r="7" spans="1:21" ht="13.5" thickBot="1" x14ac:dyDescent="0.25">
      <c r="A7" s="28" t="s">
        <v>26</v>
      </c>
      <c r="B7" s="42">
        <v>94</v>
      </c>
      <c r="C7" s="42">
        <v>83.311899999999994</v>
      </c>
      <c r="D7" s="39">
        <v>656959</v>
      </c>
      <c r="E7" s="16">
        <v>3507</v>
      </c>
      <c r="F7" s="17">
        <v>5957.0946999999996</v>
      </c>
      <c r="G7" s="18">
        <v>45344790</v>
      </c>
      <c r="H7" s="42">
        <v>8</v>
      </c>
      <c r="I7" s="42">
        <v>6.4276</v>
      </c>
      <c r="J7" s="39">
        <v>61705</v>
      </c>
      <c r="K7" s="19">
        <v>622</v>
      </c>
      <c r="L7" s="17">
        <v>1449.8918000000001</v>
      </c>
      <c r="M7" s="20">
        <v>13918961</v>
      </c>
      <c r="N7" s="20">
        <v>2242112</v>
      </c>
      <c r="O7" s="20">
        <v>32500</v>
      </c>
      <c r="P7" s="21">
        <v>0</v>
      </c>
      <c r="Q7" s="22">
        <v>0</v>
      </c>
      <c r="R7" s="22">
        <v>0</v>
      </c>
      <c r="S7" s="39">
        <v>718664</v>
      </c>
      <c r="T7" s="39">
        <v>1090209</v>
      </c>
      <c r="U7" s="29">
        <v>61538362</v>
      </c>
    </row>
    <row r="8" spans="1:21" ht="23.25" thickBot="1" x14ac:dyDescent="0.25">
      <c r="A8" s="26" t="s">
        <v>27</v>
      </c>
      <c r="B8" s="41">
        <v>33</v>
      </c>
      <c r="C8" s="41">
        <v>31.585100000000001</v>
      </c>
      <c r="D8" s="37">
        <v>264693</v>
      </c>
      <c r="E8" s="10">
        <v>4286</v>
      </c>
      <c r="F8" s="11">
        <v>4751.6761999999999</v>
      </c>
      <c r="G8" s="12">
        <v>36565032</v>
      </c>
      <c r="H8" s="41">
        <v>10</v>
      </c>
      <c r="I8" s="41">
        <v>7.5248999999999997</v>
      </c>
      <c r="J8" s="37">
        <v>72239</v>
      </c>
      <c r="K8" s="23">
        <v>304</v>
      </c>
      <c r="L8" s="23">
        <v>363.67250000000001</v>
      </c>
      <c r="M8" s="13">
        <v>3491256</v>
      </c>
      <c r="N8" s="13">
        <v>2095673</v>
      </c>
      <c r="O8" s="14">
        <v>0</v>
      </c>
      <c r="P8" s="14">
        <v>0</v>
      </c>
      <c r="Q8" s="15">
        <v>0</v>
      </c>
      <c r="R8" s="15">
        <v>0</v>
      </c>
      <c r="S8" s="37">
        <v>336932</v>
      </c>
      <c r="T8" s="37">
        <v>296409</v>
      </c>
      <c r="U8" s="27">
        <v>42151960</v>
      </c>
    </row>
    <row r="9" spans="1:21" ht="13.5" thickBot="1" x14ac:dyDescent="0.25">
      <c r="A9" s="28" t="s">
        <v>28</v>
      </c>
      <c r="B9" s="42" t="s">
        <v>33</v>
      </c>
      <c r="C9" s="42" t="s">
        <v>33</v>
      </c>
      <c r="D9" s="42" t="s">
        <v>33</v>
      </c>
      <c r="E9" s="16">
        <v>2575</v>
      </c>
      <c r="F9" s="17">
        <v>2339.5367000000001</v>
      </c>
      <c r="G9" s="18">
        <v>18035893</v>
      </c>
      <c r="H9" s="42" t="s">
        <v>33</v>
      </c>
      <c r="I9" s="42" t="s">
        <v>33</v>
      </c>
      <c r="J9" s="42" t="s">
        <v>33</v>
      </c>
      <c r="K9" s="19">
        <v>60</v>
      </c>
      <c r="L9" s="19">
        <v>65.569900000000004</v>
      </c>
      <c r="M9" s="20">
        <v>629471</v>
      </c>
      <c r="N9" s="20">
        <v>395388</v>
      </c>
      <c r="O9" s="21">
        <v>0</v>
      </c>
      <c r="P9" s="21">
        <v>0</v>
      </c>
      <c r="Q9" s="22">
        <v>0</v>
      </c>
      <c r="R9" s="22">
        <v>0</v>
      </c>
      <c r="S9" s="42">
        <v>0</v>
      </c>
      <c r="T9" s="39">
        <v>252031</v>
      </c>
      <c r="U9" s="29">
        <v>19060752</v>
      </c>
    </row>
    <row r="10" spans="1:21" ht="13.5" thickBot="1" x14ac:dyDescent="0.25">
      <c r="A10" s="26" t="s">
        <v>29</v>
      </c>
      <c r="B10" s="41">
        <v>6</v>
      </c>
      <c r="C10" s="41">
        <v>5.7816000000000001</v>
      </c>
      <c r="D10" s="37">
        <v>46373</v>
      </c>
      <c r="E10" s="10">
        <v>4562</v>
      </c>
      <c r="F10" s="11">
        <v>4831.3612000000003</v>
      </c>
      <c r="G10" s="12">
        <v>37181887</v>
      </c>
      <c r="H10" s="41">
        <v>1</v>
      </c>
      <c r="I10" s="41">
        <v>0.67730000000000001</v>
      </c>
      <c r="J10" s="37">
        <v>6502</v>
      </c>
      <c r="K10" s="23">
        <v>350</v>
      </c>
      <c r="L10" s="23">
        <v>596.42520000000002</v>
      </c>
      <c r="M10" s="13">
        <v>5725682</v>
      </c>
      <c r="N10" s="13">
        <v>912640</v>
      </c>
      <c r="O10" s="13">
        <v>84500</v>
      </c>
      <c r="P10" s="14">
        <v>0</v>
      </c>
      <c r="Q10" s="15">
        <v>0</v>
      </c>
      <c r="R10" s="15">
        <v>0</v>
      </c>
      <c r="S10" s="37">
        <v>52875</v>
      </c>
      <c r="T10" s="37">
        <v>570989</v>
      </c>
      <c r="U10" s="27">
        <v>43904709</v>
      </c>
    </row>
    <row r="11" spans="1:21" ht="13.5" thickBot="1" x14ac:dyDescent="0.25">
      <c r="A11" s="28" t="s">
        <v>30</v>
      </c>
      <c r="B11" s="42">
        <v>58</v>
      </c>
      <c r="C11" s="42">
        <v>40.43</v>
      </c>
      <c r="D11" s="39">
        <v>355312</v>
      </c>
      <c r="E11" s="16">
        <v>2044</v>
      </c>
      <c r="F11" s="17">
        <v>2071.3542000000002</v>
      </c>
      <c r="G11" s="18">
        <v>16332364</v>
      </c>
      <c r="H11" s="42">
        <v>1</v>
      </c>
      <c r="I11" s="42">
        <v>0.2238</v>
      </c>
      <c r="J11" s="39">
        <v>2148</v>
      </c>
      <c r="K11" s="19">
        <v>53</v>
      </c>
      <c r="L11" s="19">
        <v>43.998699999999999</v>
      </c>
      <c r="M11" s="20">
        <v>422388</v>
      </c>
      <c r="N11" s="20">
        <v>167730</v>
      </c>
      <c r="O11" s="21">
        <v>0</v>
      </c>
      <c r="P11" s="21">
        <v>0</v>
      </c>
      <c r="Q11" s="22">
        <v>0</v>
      </c>
      <c r="R11" s="22">
        <v>0</v>
      </c>
      <c r="S11" s="39">
        <v>357461</v>
      </c>
      <c r="T11" s="39">
        <v>278271</v>
      </c>
      <c r="U11" s="29">
        <v>16922481</v>
      </c>
    </row>
    <row r="12" spans="1:21" ht="13.5" thickBot="1" x14ac:dyDescent="0.25">
      <c r="A12" s="26" t="s">
        <v>31</v>
      </c>
      <c r="B12" s="41">
        <v>55</v>
      </c>
      <c r="C12" s="41">
        <v>39.562100000000001</v>
      </c>
      <c r="D12" s="37">
        <v>343594</v>
      </c>
      <c r="E12" s="10">
        <v>4507</v>
      </c>
      <c r="F12" s="11">
        <v>5322.3645999999999</v>
      </c>
      <c r="G12" s="12">
        <v>39037946</v>
      </c>
      <c r="H12" s="41" t="s">
        <v>33</v>
      </c>
      <c r="I12" s="41" t="s">
        <v>33</v>
      </c>
      <c r="J12" s="41" t="s">
        <v>33</v>
      </c>
      <c r="K12" s="23">
        <v>333</v>
      </c>
      <c r="L12" s="23">
        <v>425.99419999999998</v>
      </c>
      <c r="M12" s="13">
        <v>4089544</v>
      </c>
      <c r="N12" s="13">
        <v>1235562</v>
      </c>
      <c r="O12" s="13">
        <v>201500</v>
      </c>
      <c r="P12" s="14">
        <v>0</v>
      </c>
      <c r="Q12" s="15">
        <v>0</v>
      </c>
      <c r="R12" s="15">
        <v>0</v>
      </c>
      <c r="S12" s="37">
        <v>343594</v>
      </c>
      <c r="T12" s="37">
        <v>1321676</v>
      </c>
      <c r="U12" s="27">
        <v>44564552</v>
      </c>
    </row>
    <row r="13" spans="1:21" ht="13.5" thickBot="1" x14ac:dyDescent="0.25">
      <c r="A13" s="28" t="s">
        <v>32</v>
      </c>
      <c r="B13" s="42">
        <v>2</v>
      </c>
      <c r="C13" s="42">
        <v>3.3046000000000002</v>
      </c>
      <c r="D13" s="39">
        <v>25352</v>
      </c>
      <c r="E13" s="16">
        <v>2027</v>
      </c>
      <c r="F13" s="17">
        <v>2552.6404000000002</v>
      </c>
      <c r="G13" s="18">
        <v>19428011</v>
      </c>
      <c r="H13" s="42" t="s">
        <v>33</v>
      </c>
      <c r="I13" s="42" t="s">
        <v>33</v>
      </c>
      <c r="J13" s="42" t="s">
        <v>33</v>
      </c>
      <c r="K13" s="19">
        <v>223</v>
      </c>
      <c r="L13" s="19">
        <v>607.00720000000001</v>
      </c>
      <c r="M13" s="20">
        <v>5827269</v>
      </c>
      <c r="N13" s="20">
        <v>678652</v>
      </c>
      <c r="O13" s="21">
        <v>0</v>
      </c>
      <c r="P13" s="21">
        <v>0</v>
      </c>
      <c r="Q13" s="22">
        <v>0</v>
      </c>
      <c r="R13" s="22">
        <v>0</v>
      </c>
      <c r="S13" s="39">
        <v>25352</v>
      </c>
      <c r="T13" s="39">
        <v>315644</v>
      </c>
      <c r="U13" s="29">
        <v>25933932</v>
      </c>
    </row>
  </sheetData>
  <mergeCells count="23">
    <mergeCell ref="H3:J3"/>
    <mergeCell ref="K3:M3"/>
    <mergeCell ref="N3:R3"/>
    <mergeCell ref="F4:F5"/>
    <mergeCell ref="L4:L5"/>
    <mergeCell ref="Q4:Q5"/>
    <mergeCell ref="K4:K5"/>
    <mergeCell ref="A1:A5"/>
    <mergeCell ref="B1:M1"/>
    <mergeCell ref="N1:R1"/>
    <mergeCell ref="T1:T5"/>
    <mergeCell ref="B2:G2"/>
    <mergeCell ref="H2:M2"/>
    <mergeCell ref="N2:R2"/>
    <mergeCell ref="B3:D3"/>
    <mergeCell ref="B4:B5"/>
    <mergeCell ref="C4:C5"/>
    <mergeCell ref="D4:D5"/>
    <mergeCell ref="E4:E5"/>
    <mergeCell ref="H4:H5"/>
    <mergeCell ref="I4:I5"/>
    <mergeCell ref="J4:J5"/>
    <mergeCell ref="E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S6" sqref="S6:T13"/>
    </sheetView>
  </sheetViews>
  <sheetFormatPr defaultRowHeight="12.75" x14ac:dyDescent="0.2"/>
  <sheetData>
    <row r="1" spans="1:21" ht="23.25" customHeight="1" thickBot="1" x14ac:dyDescent="0.25">
      <c r="A1" s="93" t="s">
        <v>132</v>
      </c>
      <c r="B1" s="96" t="s">
        <v>34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99" t="s">
        <v>0</v>
      </c>
      <c r="O1" s="100"/>
      <c r="P1" s="100"/>
      <c r="Q1" s="100"/>
      <c r="R1" s="101"/>
      <c r="S1" s="24" t="s">
        <v>2</v>
      </c>
      <c r="T1" s="83" t="s">
        <v>5</v>
      </c>
      <c r="U1" s="25" t="s">
        <v>6</v>
      </c>
    </row>
    <row r="2" spans="1:21" ht="23.25" customHeight="1" thickBot="1" x14ac:dyDescent="0.25">
      <c r="A2" s="94"/>
      <c r="B2" s="86" t="s">
        <v>40</v>
      </c>
      <c r="C2" s="87"/>
      <c r="D2" s="87"/>
      <c r="E2" s="87"/>
      <c r="F2" s="87"/>
      <c r="G2" s="88"/>
      <c r="H2" s="110" t="s">
        <v>9</v>
      </c>
      <c r="I2" s="111"/>
      <c r="J2" s="111"/>
      <c r="K2" s="111"/>
      <c r="L2" s="111"/>
      <c r="M2" s="112"/>
      <c r="N2" s="102" t="s">
        <v>1</v>
      </c>
      <c r="O2" s="103"/>
      <c r="P2" s="103"/>
      <c r="Q2" s="103"/>
      <c r="R2" s="104"/>
      <c r="S2" s="1" t="s">
        <v>3</v>
      </c>
      <c r="T2" s="84"/>
      <c r="U2" s="4" t="s">
        <v>7</v>
      </c>
    </row>
    <row r="3" spans="1:21" ht="23.25" customHeight="1" thickBot="1" x14ac:dyDescent="0.25">
      <c r="A3" s="94"/>
      <c r="B3" s="113" t="s">
        <v>10</v>
      </c>
      <c r="C3" s="114"/>
      <c r="D3" s="115"/>
      <c r="E3" s="113" t="s">
        <v>11</v>
      </c>
      <c r="F3" s="114"/>
      <c r="G3" s="115"/>
      <c r="H3" s="116" t="s">
        <v>10</v>
      </c>
      <c r="I3" s="117"/>
      <c r="J3" s="118"/>
      <c r="K3" s="116" t="s">
        <v>11</v>
      </c>
      <c r="L3" s="117"/>
      <c r="M3" s="118"/>
      <c r="N3" s="105"/>
      <c r="O3" s="106"/>
      <c r="P3" s="106"/>
      <c r="Q3" s="106"/>
      <c r="R3" s="107"/>
      <c r="S3" s="1" t="s">
        <v>4</v>
      </c>
      <c r="T3" s="84"/>
      <c r="U3" s="5" t="s">
        <v>8</v>
      </c>
    </row>
    <row r="4" spans="1:21" ht="45" x14ac:dyDescent="0.2">
      <c r="A4" s="94"/>
      <c r="B4" s="89" t="s">
        <v>12</v>
      </c>
      <c r="C4" s="89" t="s">
        <v>13</v>
      </c>
      <c r="D4" s="89" t="s">
        <v>14</v>
      </c>
      <c r="E4" s="91" t="s">
        <v>12</v>
      </c>
      <c r="F4" s="91" t="s">
        <v>15</v>
      </c>
      <c r="G4" s="4" t="s">
        <v>16</v>
      </c>
      <c r="H4" s="89" t="s">
        <v>12</v>
      </c>
      <c r="I4" s="89" t="s">
        <v>13</v>
      </c>
      <c r="J4" s="89" t="s">
        <v>14</v>
      </c>
      <c r="K4" s="119" t="s">
        <v>12</v>
      </c>
      <c r="L4" s="119" t="s">
        <v>15</v>
      </c>
      <c r="M4" s="4" t="s">
        <v>16</v>
      </c>
      <c r="N4" s="4" t="s">
        <v>17</v>
      </c>
      <c r="O4" s="4" t="s">
        <v>19</v>
      </c>
      <c r="P4" s="4" t="s">
        <v>21</v>
      </c>
      <c r="Q4" s="108" t="s">
        <v>14</v>
      </c>
      <c r="R4" s="4" t="s">
        <v>23</v>
      </c>
      <c r="S4" s="2"/>
      <c r="T4" s="84"/>
      <c r="U4" s="6"/>
    </row>
    <row r="5" spans="1:21" ht="23.25" thickBot="1" x14ac:dyDescent="0.25">
      <c r="A5" s="95"/>
      <c r="B5" s="90"/>
      <c r="C5" s="90"/>
      <c r="D5" s="90"/>
      <c r="E5" s="92"/>
      <c r="F5" s="92"/>
      <c r="G5" s="8" t="s">
        <v>8</v>
      </c>
      <c r="H5" s="90"/>
      <c r="I5" s="90"/>
      <c r="J5" s="90"/>
      <c r="K5" s="120"/>
      <c r="L5" s="120"/>
      <c r="M5" s="8" t="s">
        <v>8</v>
      </c>
      <c r="N5" s="9" t="s">
        <v>18</v>
      </c>
      <c r="O5" s="9" t="s">
        <v>20</v>
      </c>
      <c r="P5" s="9" t="s">
        <v>22</v>
      </c>
      <c r="Q5" s="109"/>
      <c r="R5" s="9" t="s">
        <v>24</v>
      </c>
      <c r="S5" s="3"/>
      <c r="T5" s="85"/>
      <c r="U5" s="7"/>
    </row>
    <row r="6" spans="1:21" ht="13.5" thickBot="1" x14ac:dyDescent="0.25">
      <c r="A6" s="26" t="s">
        <v>25</v>
      </c>
      <c r="B6" s="41">
        <v>6</v>
      </c>
      <c r="C6" s="41">
        <v>44.577300000000001</v>
      </c>
      <c r="D6" s="37">
        <v>340616</v>
      </c>
      <c r="E6" s="10">
        <v>3848</v>
      </c>
      <c r="F6" s="11">
        <v>5596.7183000000005</v>
      </c>
      <c r="G6" s="12">
        <v>41696686</v>
      </c>
      <c r="H6" s="41">
        <v>1</v>
      </c>
      <c r="I6" s="41">
        <v>1.97</v>
      </c>
      <c r="J6" s="37">
        <v>18912</v>
      </c>
      <c r="K6" s="10">
        <v>1328</v>
      </c>
      <c r="L6" s="11">
        <v>2700.6386000000002</v>
      </c>
      <c r="M6" s="13">
        <v>25068340</v>
      </c>
      <c r="N6" s="13">
        <v>1753920</v>
      </c>
      <c r="O6" s="13">
        <v>26000</v>
      </c>
      <c r="P6" s="14">
        <v>0</v>
      </c>
      <c r="Q6" s="15">
        <v>0</v>
      </c>
      <c r="R6" s="15">
        <v>0</v>
      </c>
      <c r="S6" s="37">
        <v>359528</v>
      </c>
      <c r="T6" s="37">
        <v>786210</v>
      </c>
      <c r="U6" s="27">
        <v>68544945</v>
      </c>
    </row>
    <row r="7" spans="1:21" ht="13.5" thickBot="1" x14ac:dyDescent="0.25">
      <c r="A7" s="28" t="s">
        <v>26</v>
      </c>
      <c r="B7" s="42">
        <v>79</v>
      </c>
      <c r="C7" s="42">
        <v>60.676600000000001</v>
      </c>
      <c r="D7" s="39">
        <v>463630</v>
      </c>
      <c r="E7" s="16">
        <v>3620</v>
      </c>
      <c r="F7" s="17">
        <v>5977.9970999999996</v>
      </c>
      <c r="G7" s="18">
        <v>44589940</v>
      </c>
      <c r="H7" s="42">
        <v>6</v>
      </c>
      <c r="I7" s="42">
        <v>3.1932</v>
      </c>
      <c r="J7" s="39">
        <v>30655</v>
      </c>
      <c r="K7" s="19">
        <v>628</v>
      </c>
      <c r="L7" s="17">
        <v>1334.8444</v>
      </c>
      <c r="M7" s="20">
        <v>12814507</v>
      </c>
      <c r="N7" s="20">
        <v>1260558</v>
      </c>
      <c r="O7" s="20">
        <v>26000</v>
      </c>
      <c r="P7" s="21">
        <v>0</v>
      </c>
      <c r="Q7" s="22">
        <v>0</v>
      </c>
      <c r="R7" s="22">
        <v>0</v>
      </c>
      <c r="S7" s="39">
        <v>494285</v>
      </c>
      <c r="T7" s="39">
        <v>935373</v>
      </c>
      <c r="U7" s="29">
        <v>58691004</v>
      </c>
    </row>
    <row r="8" spans="1:21" ht="23.25" thickBot="1" x14ac:dyDescent="0.25">
      <c r="A8" s="26" t="s">
        <v>27</v>
      </c>
      <c r="B8" s="41">
        <v>2</v>
      </c>
      <c r="C8" s="41">
        <v>0.96479999999999999</v>
      </c>
      <c r="D8" s="37">
        <v>7372</v>
      </c>
      <c r="E8" s="10">
        <v>4691</v>
      </c>
      <c r="F8" s="11">
        <v>5609.0968999999996</v>
      </c>
      <c r="G8" s="12">
        <v>42361430</v>
      </c>
      <c r="H8" s="41" t="s">
        <v>33</v>
      </c>
      <c r="I8" s="41" t="s">
        <v>33</v>
      </c>
      <c r="J8" s="41" t="s">
        <v>33</v>
      </c>
      <c r="K8" s="23">
        <v>312</v>
      </c>
      <c r="L8" s="23">
        <v>388.4864</v>
      </c>
      <c r="M8" s="13">
        <v>3729469</v>
      </c>
      <c r="N8" s="13">
        <v>2563286</v>
      </c>
      <c r="O8" s="14">
        <v>0</v>
      </c>
      <c r="P8" s="14">
        <v>0</v>
      </c>
      <c r="Q8" s="15">
        <v>0</v>
      </c>
      <c r="R8" s="15">
        <v>0</v>
      </c>
      <c r="S8" s="37">
        <v>7372</v>
      </c>
      <c r="T8" s="37">
        <v>382891</v>
      </c>
      <c r="U8" s="27">
        <v>48654186</v>
      </c>
    </row>
    <row r="9" spans="1:21" ht="13.5" thickBot="1" x14ac:dyDescent="0.25">
      <c r="A9" s="28" t="s">
        <v>28</v>
      </c>
      <c r="B9" s="42" t="s">
        <v>33</v>
      </c>
      <c r="C9" s="42" t="s">
        <v>33</v>
      </c>
      <c r="D9" s="42" t="s">
        <v>33</v>
      </c>
      <c r="E9" s="16">
        <v>2677</v>
      </c>
      <c r="F9" s="17">
        <v>2497.0540999999998</v>
      </c>
      <c r="G9" s="18">
        <v>18899765</v>
      </c>
      <c r="H9" s="42" t="s">
        <v>33</v>
      </c>
      <c r="I9" s="42" t="s">
        <v>33</v>
      </c>
      <c r="J9" s="42" t="s">
        <v>33</v>
      </c>
      <c r="K9" s="19">
        <v>77</v>
      </c>
      <c r="L9" s="19">
        <v>69.196399999999997</v>
      </c>
      <c r="M9" s="20">
        <v>664285</v>
      </c>
      <c r="N9" s="20">
        <v>1342114</v>
      </c>
      <c r="O9" s="21">
        <v>0</v>
      </c>
      <c r="P9" s="21">
        <v>0</v>
      </c>
      <c r="Q9" s="22">
        <v>0</v>
      </c>
      <c r="R9" s="22">
        <v>0</v>
      </c>
      <c r="S9" s="42">
        <v>0</v>
      </c>
      <c r="T9" s="39">
        <v>267540</v>
      </c>
      <c r="U9" s="29">
        <v>20906165</v>
      </c>
    </row>
    <row r="10" spans="1:21" ht="13.5" thickBot="1" x14ac:dyDescent="0.25">
      <c r="A10" s="26" t="s">
        <v>29</v>
      </c>
      <c r="B10" s="41" t="s">
        <v>33</v>
      </c>
      <c r="C10" s="41" t="s">
        <v>33</v>
      </c>
      <c r="D10" s="41" t="s">
        <v>33</v>
      </c>
      <c r="E10" s="10">
        <v>4912</v>
      </c>
      <c r="F10" s="11">
        <v>5478.9669000000004</v>
      </c>
      <c r="G10" s="12">
        <v>41109172</v>
      </c>
      <c r="H10" s="41">
        <v>3</v>
      </c>
      <c r="I10" s="41">
        <v>1.1397999999999999</v>
      </c>
      <c r="J10" s="37">
        <v>10942</v>
      </c>
      <c r="K10" s="23">
        <v>473</v>
      </c>
      <c r="L10" s="23">
        <v>766.80259999999998</v>
      </c>
      <c r="M10" s="13">
        <v>7361305</v>
      </c>
      <c r="N10" s="13">
        <v>1394344</v>
      </c>
      <c r="O10" s="13">
        <v>58500</v>
      </c>
      <c r="P10" s="14">
        <v>0</v>
      </c>
      <c r="Q10" s="15">
        <v>0</v>
      </c>
      <c r="R10" s="15">
        <v>0</v>
      </c>
      <c r="S10" s="37">
        <v>10942</v>
      </c>
      <c r="T10" s="37">
        <v>405543</v>
      </c>
      <c r="U10" s="27">
        <v>49923321</v>
      </c>
    </row>
    <row r="11" spans="1:21" ht="13.5" thickBot="1" x14ac:dyDescent="0.25">
      <c r="A11" s="28" t="s">
        <v>30</v>
      </c>
      <c r="B11" s="42">
        <v>2</v>
      </c>
      <c r="C11" s="42">
        <v>0.67279999999999995</v>
      </c>
      <c r="D11" s="39">
        <v>5141</v>
      </c>
      <c r="E11" s="16">
        <v>1554</v>
      </c>
      <c r="F11" s="17">
        <v>1602.6111000000001</v>
      </c>
      <c r="G11" s="18">
        <v>12447757</v>
      </c>
      <c r="H11" s="42">
        <v>2</v>
      </c>
      <c r="I11" s="42">
        <v>0.62309999999999999</v>
      </c>
      <c r="J11" s="39">
        <v>5982</v>
      </c>
      <c r="K11" s="19">
        <v>54</v>
      </c>
      <c r="L11" s="19">
        <v>53.112200000000001</v>
      </c>
      <c r="M11" s="20">
        <v>509877</v>
      </c>
      <c r="N11" s="20">
        <v>378149</v>
      </c>
      <c r="O11" s="21">
        <v>0</v>
      </c>
      <c r="P11" s="21">
        <v>0</v>
      </c>
      <c r="Q11" s="22">
        <v>0</v>
      </c>
      <c r="R11" s="22">
        <v>0</v>
      </c>
      <c r="S11" s="39">
        <v>11123</v>
      </c>
      <c r="T11" s="39">
        <v>153056</v>
      </c>
      <c r="U11" s="29">
        <v>13335784</v>
      </c>
    </row>
    <row r="12" spans="1:21" ht="13.5" thickBot="1" x14ac:dyDescent="0.25">
      <c r="A12" s="26" t="s">
        <v>31</v>
      </c>
      <c r="B12" s="41">
        <v>58</v>
      </c>
      <c r="C12" s="41">
        <v>195.6199</v>
      </c>
      <c r="D12" s="37">
        <v>1494731</v>
      </c>
      <c r="E12" s="10">
        <v>4352</v>
      </c>
      <c r="F12" s="11">
        <v>5439.4750999999997</v>
      </c>
      <c r="G12" s="12">
        <v>39100316</v>
      </c>
      <c r="H12" s="41">
        <v>3</v>
      </c>
      <c r="I12" s="41">
        <v>18.263100000000001</v>
      </c>
      <c r="J12" s="37">
        <v>175326</v>
      </c>
      <c r="K12" s="23">
        <v>352</v>
      </c>
      <c r="L12" s="23">
        <v>448.07420000000002</v>
      </c>
      <c r="M12" s="13">
        <v>4301512</v>
      </c>
      <c r="N12" s="13">
        <v>3398944</v>
      </c>
      <c r="O12" s="13">
        <v>253500</v>
      </c>
      <c r="P12" s="14">
        <v>0</v>
      </c>
      <c r="Q12" s="15">
        <v>0</v>
      </c>
      <c r="R12" s="15">
        <v>0</v>
      </c>
      <c r="S12" s="37">
        <v>1670057</v>
      </c>
      <c r="T12" s="37">
        <v>1146963</v>
      </c>
      <c r="U12" s="27">
        <v>47054272</v>
      </c>
    </row>
    <row r="13" spans="1:21" ht="13.5" thickBot="1" x14ac:dyDescent="0.25">
      <c r="A13" s="28" t="s">
        <v>32</v>
      </c>
      <c r="B13" s="42">
        <v>1</v>
      </c>
      <c r="C13" s="42">
        <v>0.2225</v>
      </c>
      <c r="D13" s="39">
        <v>1700</v>
      </c>
      <c r="E13" s="16">
        <v>2312</v>
      </c>
      <c r="F13" s="17">
        <v>2815.6671000000001</v>
      </c>
      <c r="G13" s="18">
        <v>21170994</v>
      </c>
      <c r="H13" s="42" t="s">
        <v>33</v>
      </c>
      <c r="I13" s="42" t="s">
        <v>33</v>
      </c>
      <c r="J13" s="42" t="s">
        <v>33</v>
      </c>
      <c r="K13" s="19">
        <v>272</v>
      </c>
      <c r="L13" s="19">
        <v>648.1943</v>
      </c>
      <c r="M13" s="20">
        <v>6222665</v>
      </c>
      <c r="N13" s="20">
        <v>965981</v>
      </c>
      <c r="O13" s="21">
        <v>0</v>
      </c>
      <c r="P13" s="21">
        <v>0</v>
      </c>
      <c r="Q13" s="22">
        <v>0</v>
      </c>
      <c r="R13" s="22">
        <v>0</v>
      </c>
      <c r="S13" s="39">
        <v>1700</v>
      </c>
      <c r="T13" s="39">
        <v>332195</v>
      </c>
      <c r="U13" s="29">
        <v>28359640</v>
      </c>
    </row>
  </sheetData>
  <mergeCells count="23">
    <mergeCell ref="H3:J3"/>
    <mergeCell ref="K3:M3"/>
    <mergeCell ref="N3:R3"/>
    <mergeCell ref="F4:F5"/>
    <mergeCell ref="L4:L5"/>
    <mergeCell ref="Q4:Q5"/>
    <mergeCell ref="K4:K5"/>
    <mergeCell ref="A1:A5"/>
    <mergeCell ref="B1:M1"/>
    <mergeCell ref="N1:R1"/>
    <mergeCell ref="T1:T5"/>
    <mergeCell ref="B2:G2"/>
    <mergeCell ref="H2:M2"/>
    <mergeCell ref="N2:R2"/>
    <mergeCell ref="B3:D3"/>
    <mergeCell ref="B4:B5"/>
    <mergeCell ref="C4:C5"/>
    <mergeCell ref="D4:D5"/>
    <mergeCell ref="E4:E5"/>
    <mergeCell ref="H4:H5"/>
    <mergeCell ref="I4:I5"/>
    <mergeCell ref="J4:J5"/>
    <mergeCell ref="E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S6" sqref="S6:T13"/>
    </sheetView>
  </sheetViews>
  <sheetFormatPr defaultRowHeight="12.75" x14ac:dyDescent="0.2"/>
  <sheetData>
    <row r="1" spans="1:21" ht="23.25" customHeight="1" thickBot="1" x14ac:dyDescent="0.25">
      <c r="A1" s="93" t="s">
        <v>132</v>
      </c>
      <c r="B1" s="96" t="s">
        <v>35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99" t="s">
        <v>0</v>
      </c>
      <c r="O1" s="100"/>
      <c r="P1" s="100"/>
      <c r="Q1" s="100"/>
      <c r="R1" s="101"/>
      <c r="S1" s="24" t="s">
        <v>2</v>
      </c>
      <c r="T1" s="83" t="s">
        <v>5</v>
      </c>
      <c r="U1" s="25" t="s">
        <v>6</v>
      </c>
    </row>
    <row r="2" spans="1:21" ht="23.25" customHeight="1" thickBot="1" x14ac:dyDescent="0.25">
      <c r="A2" s="94"/>
      <c r="B2" s="86" t="s">
        <v>40</v>
      </c>
      <c r="C2" s="87"/>
      <c r="D2" s="87"/>
      <c r="E2" s="87"/>
      <c r="F2" s="87"/>
      <c r="G2" s="88"/>
      <c r="H2" s="110" t="s">
        <v>9</v>
      </c>
      <c r="I2" s="111"/>
      <c r="J2" s="111"/>
      <c r="K2" s="111"/>
      <c r="L2" s="111"/>
      <c r="M2" s="112"/>
      <c r="N2" s="102" t="s">
        <v>1</v>
      </c>
      <c r="O2" s="103"/>
      <c r="P2" s="103"/>
      <c r="Q2" s="103"/>
      <c r="R2" s="104"/>
      <c r="S2" s="1" t="s">
        <v>3</v>
      </c>
      <c r="T2" s="84"/>
      <c r="U2" s="4" t="s">
        <v>7</v>
      </c>
    </row>
    <row r="3" spans="1:21" ht="23.25" customHeight="1" thickBot="1" x14ac:dyDescent="0.25">
      <c r="A3" s="94"/>
      <c r="B3" s="113" t="s">
        <v>10</v>
      </c>
      <c r="C3" s="114"/>
      <c r="D3" s="115"/>
      <c r="E3" s="113" t="s">
        <v>11</v>
      </c>
      <c r="F3" s="114"/>
      <c r="G3" s="115"/>
      <c r="H3" s="116" t="s">
        <v>10</v>
      </c>
      <c r="I3" s="117"/>
      <c r="J3" s="118"/>
      <c r="K3" s="116" t="s">
        <v>11</v>
      </c>
      <c r="L3" s="117"/>
      <c r="M3" s="118"/>
      <c r="N3" s="105"/>
      <c r="O3" s="106"/>
      <c r="P3" s="106"/>
      <c r="Q3" s="106"/>
      <c r="R3" s="107"/>
      <c r="S3" s="1" t="s">
        <v>4</v>
      </c>
      <c r="T3" s="84"/>
      <c r="U3" s="5" t="s">
        <v>8</v>
      </c>
    </row>
    <row r="4" spans="1:21" ht="45" x14ac:dyDescent="0.2">
      <c r="A4" s="94"/>
      <c r="B4" s="89" t="s">
        <v>12</v>
      </c>
      <c r="C4" s="89" t="s">
        <v>13</v>
      </c>
      <c r="D4" s="89" t="s">
        <v>14</v>
      </c>
      <c r="E4" s="91" t="s">
        <v>12</v>
      </c>
      <c r="F4" s="91" t="s">
        <v>15</v>
      </c>
      <c r="G4" s="4" t="s">
        <v>16</v>
      </c>
      <c r="H4" s="89" t="s">
        <v>12</v>
      </c>
      <c r="I4" s="89" t="s">
        <v>13</v>
      </c>
      <c r="J4" s="89" t="s">
        <v>14</v>
      </c>
      <c r="K4" s="119" t="s">
        <v>12</v>
      </c>
      <c r="L4" s="119" t="s">
        <v>15</v>
      </c>
      <c r="M4" s="4" t="s">
        <v>16</v>
      </c>
      <c r="N4" s="4" t="s">
        <v>17</v>
      </c>
      <c r="O4" s="4" t="s">
        <v>19</v>
      </c>
      <c r="P4" s="4" t="s">
        <v>21</v>
      </c>
      <c r="Q4" s="108" t="s">
        <v>14</v>
      </c>
      <c r="R4" s="4" t="s">
        <v>23</v>
      </c>
      <c r="S4" s="2"/>
      <c r="T4" s="84"/>
      <c r="U4" s="6"/>
    </row>
    <row r="5" spans="1:21" ht="23.25" thickBot="1" x14ac:dyDescent="0.25">
      <c r="A5" s="95"/>
      <c r="B5" s="90"/>
      <c r="C5" s="90"/>
      <c r="D5" s="90"/>
      <c r="E5" s="92"/>
      <c r="F5" s="92"/>
      <c r="G5" s="8" t="s">
        <v>8</v>
      </c>
      <c r="H5" s="90"/>
      <c r="I5" s="90"/>
      <c r="J5" s="90"/>
      <c r="K5" s="120"/>
      <c r="L5" s="120"/>
      <c r="M5" s="8" t="s">
        <v>8</v>
      </c>
      <c r="N5" s="9" t="s">
        <v>18</v>
      </c>
      <c r="O5" s="9" t="s">
        <v>20</v>
      </c>
      <c r="P5" s="9" t="s">
        <v>22</v>
      </c>
      <c r="Q5" s="109"/>
      <c r="R5" s="9" t="s">
        <v>24</v>
      </c>
      <c r="S5" s="3"/>
      <c r="T5" s="85"/>
      <c r="U5" s="7"/>
    </row>
    <row r="6" spans="1:21" ht="13.5" thickBot="1" x14ac:dyDescent="0.25">
      <c r="A6" s="26" t="s">
        <v>25</v>
      </c>
      <c r="B6" s="41">
        <v>6</v>
      </c>
      <c r="C6" s="41">
        <v>13.549099999999999</v>
      </c>
      <c r="D6" s="37">
        <v>117471</v>
      </c>
      <c r="E6" s="10">
        <v>3070</v>
      </c>
      <c r="F6" s="11">
        <v>4861.5384999999997</v>
      </c>
      <c r="G6" s="12">
        <v>41204858</v>
      </c>
      <c r="H6" s="41" t="s">
        <v>33</v>
      </c>
      <c r="I6" s="41" t="s">
        <v>33</v>
      </c>
      <c r="J6" s="41" t="s">
        <v>33</v>
      </c>
      <c r="K6" s="10">
        <v>1306</v>
      </c>
      <c r="L6" s="11">
        <v>2513.4357</v>
      </c>
      <c r="M6" s="13">
        <v>23255160</v>
      </c>
      <c r="N6" s="13">
        <v>1354232</v>
      </c>
      <c r="O6" s="13">
        <v>84500</v>
      </c>
      <c r="P6" s="14">
        <v>0</v>
      </c>
      <c r="Q6" s="15">
        <v>0</v>
      </c>
      <c r="R6" s="15">
        <v>0</v>
      </c>
      <c r="S6" s="37">
        <v>117471</v>
      </c>
      <c r="T6" s="37">
        <v>574976</v>
      </c>
      <c r="U6" s="27">
        <v>65898749</v>
      </c>
    </row>
    <row r="7" spans="1:21" ht="13.5" thickBot="1" x14ac:dyDescent="0.25">
      <c r="A7" s="28" t="s">
        <v>26</v>
      </c>
      <c r="B7" s="42">
        <v>6</v>
      </c>
      <c r="C7" s="42">
        <v>12.3751</v>
      </c>
      <c r="D7" s="39">
        <v>107292</v>
      </c>
      <c r="E7" s="16">
        <v>3078</v>
      </c>
      <c r="F7" s="17">
        <v>4918.0667999999996</v>
      </c>
      <c r="G7" s="18">
        <v>41632127</v>
      </c>
      <c r="H7" s="42">
        <v>1</v>
      </c>
      <c r="I7" s="42">
        <v>0.2225</v>
      </c>
      <c r="J7" s="39">
        <v>2136</v>
      </c>
      <c r="K7" s="19">
        <v>422</v>
      </c>
      <c r="L7" s="19">
        <v>979.85940000000005</v>
      </c>
      <c r="M7" s="20">
        <v>9406651</v>
      </c>
      <c r="N7" s="20">
        <v>1089307</v>
      </c>
      <c r="O7" s="20">
        <v>52000</v>
      </c>
      <c r="P7" s="21">
        <v>0</v>
      </c>
      <c r="Q7" s="22">
        <v>0</v>
      </c>
      <c r="R7" s="22">
        <v>0</v>
      </c>
      <c r="S7" s="39">
        <v>109428</v>
      </c>
      <c r="T7" s="39">
        <v>900780</v>
      </c>
      <c r="U7" s="29">
        <v>52180084</v>
      </c>
    </row>
    <row r="8" spans="1:21" ht="23.25" thickBot="1" x14ac:dyDescent="0.25">
      <c r="A8" s="26" t="s">
        <v>27</v>
      </c>
      <c r="B8" s="41" t="s">
        <v>33</v>
      </c>
      <c r="C8" s="41" t="s">
        <v>33</v>
      </c>
      <c r="D8" s="41" t="s">
        <v>33</v>
      </c>
      <c r="E8" s="10">
        <v>4081</v>
      </c>
      <c r="F8" s="11">
        <v>4652.6623</v>
      </c>
      <c r="G8" s="12">
        <v>40426483</v>
      </c>
      <c r="H8" s="41">
        <v>2</v>
      </c>
      <c r="I8" s="41">
        <v>1.3841000000000001</v>
      </c>
      <c r="J8" s="37">
        <v>13287</v>
      </c>
      <c r="K8" s="23">
        <v>263</v>
      </c>
      <c r="L8" s="23">
        <v>406.26100000000002</v>
      </c>
      <c r="M8" s="13">
        <v>3900106</v>
      </c>
      <c r="N8" s="13">
        <v>1471298</v>
      </c>
      <c r="O8" s="14">
        <v>0</v>
      </c>
      <c r="P8" s="14">
        <v>0</v>
      </c>
      <c r="Q8" s="15">
        <v>0</v>
      </c>
      <c r="R8" s="15">
        <v>0</v>
      </c>
      <c r="S8" s="37">
        <v>13287</v>
      </c>
      <c r="T8" s="37">
        <v>298836</v>
      </c>
      <c r="U8" s="27">
        <v>45797887</v>
      </c>
    </row>
    <row r="9" spans="1:21" ht="13.5" thickBot="1" x14ac:dyDescent="0.25">
      <c r="A9" s="28" t="s">
        <v>28</v>
      </c>
      <c r="B9" s="42" t="s">
        <v>33</v>
      </c>
      <c r="C9" s="42" t="s">
        <v>33</v>
      </c>
      <c r="D9" s="42" t="s">
        <v>33</v>
      </c>
      <c r="E9" s="16">
        <v>2323</v>
      </c>
      <c r="F9" s="17">
        <v>2099.5812000000001</v>
      </c>
      <c r="G9" s="18">
        <v>18050335</v>
      </c>
      <c r="H9" s="42" t="s">
        <v>33</v>
      </c>
      <c r="I9" s="42" t="s">
        <v>33</v>
      </c>
      <c r="J9" s="42" t="s">
        <v>33</v>
      </c>
      <c r="K9" s="19">
        <v>88</v>
      </c>
      <c r="L9" s="19">
        <v>63.7</v>
      </c>
      <c r="M9" s="20">
        <v>611520</v>
      </c>
      <c r="N9" s="20">
        <v>127437</v>
      </c>
      <c r="O9" s="21">
        <v>0</v>
      </c>
      <c r="P9" s="21">
        <v>0</v>
      </c>
      <c r="Q9" s="22">
        <v>0</v>
      </c>
      <c r="R9" s="22">
        <v>0</v>
      </c>
      <c r="S9" s="42">
        <v>0</v>
      </c>
      <c r="T9" s="39">
        <v>363371</v>
      </c>
      <c r="U9" s="29">
        <v>18789292</v>
      </c>
    </row>
    <row r="10" spans="1:21" ht="13.5" thickBot="1" x14ac:dyDescent="0.25">
      <c r="A10" s="26" t="s">
        <v>29</v>
      </c>
      <c r="B10" s="41">
        <v>1</v>
      </c>
      <c r="C10" s="41">
        <v>5.2774000000000001</v>
      </c>
      <c r="D10" s="37">
        <v>45755</v>
      </c>
      <c r="E10" s="10">
        <v>4091</v>
      </c>
      <c r="F10" s="11">
        <v>4878.0994000000001</v>
      </c>
      <c r="G10" s="12">
        <v>41742896</v>
      </c>
      <c r="H10" s="41" t="s">
        <v>33</v>
      </c>
      <c r="I10" s="41" t="s">
        <v>33</v>
      </c>
      <c r="J10" s="41" t="s">
        <v>33</v>
      </c>
      <c r="K10" s="23">
        <v>333</v>
      </c>
      <c r="L10" s="23">
        <v>550.25220000000002</v>
      </c>
      <c r="M10" s="13">
        <v>5282421</v>
      </c>
      <c r="N10" s="13">
        <v>1297492</v>
      </c>
      <c r="O10" s="13">
        <v>143000</v>
      </c>
      <c r="P10" s="14">
        <v>0</v>
      </c>
      <c r="Q10" s="15">
        <v>0</v>
      </c>
      <c r="R10" s="15">
        <v>0</v>
      </c>
      <c r="S10" s="37">
        <v>45755</v>
      </c>
      <c r="T10" s="37">
        <v>997164</v>
      </c>
      <c r="U10" s="27">
        <v>48465809</v>
      </c>
    </row>
    <row r="11" spans="1:21" ht="13.5" thickBot="1" x14ac:dyDescent="0.25">
      <c r="A11" s="28" t="s">
        <v>30</v>
      </c>
      <c r="B11" s="42" t="s">
        <v>33</v>
      </c>
      <c r="C11" s="42" t="s">
        <v>33</v>
      </c>
      <c r="D11" s="42" t="s">
        <v>33</v>
      </c>
      <c r="E11" s="16">
        <v>1649</v>
      </c>
      <c r="F11" s="17">
        <v>1627.5211999999999</v>
      </c>
      <c r="G11" s="18">
        <v>14320210</v>
      </c>
      <c r="H11" s="42">
        <v>1</v>
      </c>
      <c r="I11" s="42">
        <v>0.99470000000000003</v>
      </c>
      <c r="J11" s="39">
        <v>9549</v>
      </c>
      <c r="K11" s="19">
        <v>55</v>
      </c>
      <c r="L11" s="19">
        <v>51.975200000000001</v>
      </c>
      <c r="M11" s="20">
        <v>498962</v>
      </c>
      <c r="N11" s="21">
        <v>0</v>
      </c>
      <c r="O11" s="21">
        <v>0</v>
      </c>
      <c r="P11" s="21">
        <v>0</v>
      </c>
      <c r="Q11" s="22">
        <v>0</v>
      </c>
      <c r="R11" s="22">
        <v>0</v>
      </c>
      <c r="S11" s="39">
        <v>9549</v>
      </c>
      <c r="T11" s="39">
        <v>101486</v>
      </c>
      <c r="U11" s="29">
        <v>14819172</v>
      </c>
    </row>
    <row r="12" spans="1:21" ht="13.5" thickBot="1" x14ac:dyDescent="0.25">
      <c r="A12" s="26" t="s">
        <v>31</v>
      </c>
      <c r="B12" s="41">
        <v>66</v>
      </c>
      <c r="C12" s="41">
        <v>48.204799999999999</v>
      </c>
      <c r="D12" s="37">
        <v>417936</v>
      </c>
      <c r="E12" s="10">
        <v>4274</v>
      </c>
      <c r="F12" s="11">
        <v>6214.9195</v>
      </c>
      <c r="G12" s="12">
        <v>50322628</v>
      </c>
      <c r="H12" s="41" t="s">
        <v>33</v>
      </c>
      <c r="I12" s="41" t="s">
        <v>33</v>
      </c>
      <c r="J12" s="41" t="s">
        <v>33</v>
      </c>
      <c r="K12" s="23">
        <v>333</v>
      </c>
      <c r="L12" s="23">
        <v>435.38709999999998</v>
      </c>
      <c r="M12" s="13">
        <v>4179716</v>
      </c>
      <c r="N12" s="13">
        <v>2233910</v>
      </c>
      <c r="O12" s="13">
        <v>234000</v>
      </c>
      <c r="P12" s="14">
        <v>0</v>
      </c>
      <c r="Q12" s="15">
        <v>0</v>
      </c>
      <c r="R12" s="15">
        <v>0</v>
      </c>
      <c r="S12" s="37">
        <v>417936</v>
      </c>
      <c r="T12" s="37">
        <v>1418449</v>
      </c>
      <c r="U12" s="27">
        <v>56970254</v>
      </c>
    </row>
    <row r="13" spans="1:21" ht="13.5" thickBot="1" x14ac:dyDescent="0.25">
      <c r="A13" s="28" t="s">
        <v>32</v>
      </c>
      <c r="B13" s="42">
        <v>1</v>
      </c>
      <c r="C13" s="42">
        <v>2.6389</v>
      </c>
      <c r="D13" s="39">
        <v>22879</v>
      </c>
      <c r="E13" s="16">
        <v>1675</v>
      </c>
      <c r="F13" s="17">
        <v>2266.1776</v>
      </c>
      <c r="G13" s="18">
        <v>19395614</v>
      </c>
      <c r="H13" s="42" t="s">
        <v>33</v>
      </c>
      <c r="I13" s="42" t="s">
        <v>33</v>
      </c>
      <c r="J13" s="42" t="s">
        <v>33</v>
      </c>
      <c r="K13" s="19">
        <v>213</v>
      </c>
      <c r="L13" s="19">
        <v>453.89240000000001</v>
      </c>
      <c r="M13" s="20">
        <v>4357367</v>
      </c>
      <c r="N13" s="20">
        <v>376874</v>
      </c>
      <c r="O13" s="21">
        <v>0</v>
      </c>
      <c r="P13" s="21">
        <v>0</v>
      </c>
      <c r="Q13" s="22">
        <v>0</v>
      </c>
      <c r="R13" s="22">
        <v>0</v>
      </c>
      <c r="S13" s="39">
        <v>22879</v>
      </c>
      <c r="T13" s="39">
        <v>384981</v>
      </c>
      <c r="U13" s="29">
        <v>24129855</v>
      </c>
    </row>
  </sheetData>
  <mergeCells count="23">
    <mergeCell ref="H3:J3"/>
    <mergeCell ref="K3:M3"/>
    <mergeCell ref="N3:R3"/>
    <mergeCell ref="F4:F5"/>
    <mergeCell ref="L4:L5"/>
    <mergeCell ref="Q4:Q5"/>
    <mergeCell ref="K4:K5"/>
    <mergeCell ref="A1:A5"/>
    <mergeCell ref="B1:M1"/>
    <mergeCell ref="N1:R1"/>
    <mergeCell ref="T1:T5"/>
    <mergeCell ref="B2:G2"/>
    <mergeCell ref="H2:M2"/>
    <mergeCell ref="N2:R2"/>
    <mergeCell ref="B3:D3"/>
    <mergeCell ref="B4:B5"/>
    <mergeCell ref="C4:C5"/>
    <mergeCell ref="D4:D5"/>
    <mergeCell ref="E4:E5"/>
    <mergeCell ref="H4:H5"/>
    <mergeCell ref="I4:I5"/>
    <mergeCell ref="J4:J5"/>
    <mergeCell ref="E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S6" sqref="S6:T13"/>
    </sheetView>
  </sheetViews>
  <sheetFormatPr defaultRowHeight="12.75" x14ac:dyDescent="0.2"/>
  <sheetData>
    <row r="1" spans="1:21" ht="23.25" customHeight="1" thickBot="1" x14ac:dyDescent="0.25">
      <c r="A1" s="93" t="s">
        <v>132</v>
      </c>
      <c r="B1" s="96" t="s">
        <v>36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99" t="s">
        <v>0</v>
      </c>
      <c r="O1" s="100"/>
      <c r="P1" s="100"/>
      <c r="Q1" s="100"/>
      <c r="R1" s="101"/>
      <c r="S1" s="24" t="s">
        <v>2</v>
      </c>
      <c r="T1" s="83" t="s">
        <v>5</v>
      </c>
      <c r="U1" s="25" t="s">
        <v>6</v>
      </c>
    </row>
    <row r="2" spans="1:21" ht="23.25" customHeight="1" thickBot="1" x14ac:dyDescent="0.25">
      <c r="A2" s="94"/>
      <c r="B2" s="86" t="s">
        <v>40</v>
      </c>
      <c r="C2" s="87"/>
      <c r="D2" s="87"/>
      <c r="E2" s="87"/>
      <c r="F2" s="87"/>
      <c r="G2" s="88"/>
      <c r="H2" s="110" t="s">
        <v>9</v>
      </c>
      <c r="I2" s="111"/>
      <c r="J2" s="111"/>
      <c r="K2" s="111"/>
      <c r="L2" s="111"/>
      <c r="M2" s="112"/>
      <c r="N2" s="102" t="s">
        <v>1</v>
      </c>
      <c r="O2" s="103"/>
      <c r="P2" s="103"/>
      <c r="Q2" s="103"/>
      <c r="R2" s="104"/>
      <c r="S2" s="1" t="s">
        <v>3</v>
      </c>
      <c r="T2" s="84"/>
      <c r="U2" s="4" t="s">
        <v>7</v>
      </c>
    </row>
    <row r="3" spans="1:21" ht="23.25" customHeight="1" thickBot="1" x14ac:dyDescent="0.25">
      <c r="A3" s="94"/>
      <c r="B3" s="113" t="s">
        <v>10</v>
      </c>
      <c r="C3" s="114"/>
      <c r="D3" s="115"/>
      <c r="E3" s="113" t="s">
        <v>11</v>
      </c>
      <c r="F3" s="114"/>
      <c r="G3" s="115"/>
      <c r="H3" s="116" t="s">
        <v>10</v>
      </c>
      <c r="I3" s="117"/>
      <c r="J3" s="118"/>
      <c r="K3" s="116" t="s">
        <v>11</v>
      </c>
      <c r="L3" s="117"/>
      <c r="M3" s="118"/>
      <c r="N3" s="105"/>
      <c r="O3" s="106"/>
      <c r="P3" s="106"/>
      <c r="Q3" s="106"/>
      <c r="R3" s="107"/>
      <c r="S3" s="1" t="s">
        <v>4</v>
      </c>
      <c r="T3" s="84"/>
      <c r="U3" s="5" t="s">
        <v>8</v>
      </c>
    </row>
    <row r="4" spans="1:21" ht="45" x14ac:dyDescent="0.2">
      <c r="A4" s="94"/>
      <c r="B4" s="89" t="s">
        <v>12</v>
      </c>
      <c r="C4" s="89" t="s">
        <v>13</v>
      </c>
      <c r="D4" s="89" t="s">
        <v>14</v>
      </c>
      <c r="E4" s="91" t="s">
        <v>12</v>
      </c>
      <c r="F4" s="91" t="s">
        <v>15</v>
      </c>
      <c r="G4" s="4" t="s">
        <v>16</v>
      </c>
      <c r="H4" s="89" t="s">
        <v>12</v>
      </c>
      <c r="I4" s="89" t="s">
        <v>13</v>
      </c>
      <c r="J4" s="89" t="s">
        <v>14</v>
      </c>
      <c r="K4" s="119" t="s">
        <v>12</v>
      </c>
      <c r="L4" s="119" t="s">
        <v>15</v>
      </c>
      <c r="M4" s="4" t="s">
        <v>16</v>
      </c>
      <c r="N4" s="4" t="s">
        <v>17</v>
      </c>
      <c r="O4" s="4" t="s">
        <v>19</v>
      </c>
      <c r="P4" s="4" t="s">
        <v>21</v>
      </c>
      <c r="Q4" s="108" t="s">
        <v>14</v>
      </c>
      <c r="R4" s="4" t="s">
        <v>23</v>
      </c>
      <c r="S4" s="2"/>
      <c r="T4" s="84"/>
      <c r="U4" s="6"/>
    </row>
    <row r="5" spans="1:21" ht="23.25" thickBot="1" x14ac:dyDescent="0.25">
      <c r="A5" s="95"/>
      <c r="B5" s="90"/>
      <c r="C5" s="90"/>
      <c r="D5" s="90"/>
      <c r="E5" s="92"/>
      <c r="F5" s="92"/>
      <c r="G5" s="8" t="s">
        <v>8</v>
      </c>
      <c r="H5" s="90"/>
      <c r="I5" s="90"/>
      <c r="J5" s="90"/>
      <c r="K5" s="120"/>
      <c r="L5" s="120"/>
      <c r="M5" s="8" t="s">
        <v>8</v>
      </c>
      <c r="N5" s="9" t="s">
        <v>18</v>
      </c>
      <c r="O5" s="9" t="s">
        <v>20</v>
      </c>
      <c r="P5" s="9" t="s">
        <v>22</v>
      </c>
      <c r="Q5" s="109"/>
      <c r="R5" s="9" t="s">
        <v>24</v>
      </c>
      <c r="S5" s="3"/>
      <c r="T5" s="85"/>
      <c r="U5" s="7"/>
    </row>
    <row r="6" spans="1:21" ht="13.5" thickBot="1" x14ac:dyDescent="0.25">
      <c r="A6" s="26" t="s">
        <v>25</v>
      </c>
      <c r="B6" s="41">
        <v>12</v>
      </c>
      <c r="C6" s="41">
        <v>13.1991</v>
      </c>
      <c r="D6" s="37">
        <v>101844</v>
      </c>
      <c r="E6" s="10">
        <v>3800</v>
      </c>
      <c r="F6" s="11">
        <v>5947.9609</v>
      </c>
      <c r="G6" s="12">
        <v>44693465</v>
      </c>
      <c r="H6" s="41" t="s">
        <v>33</v>
      </c>
      <c r="I6" s="41" t="s">
        <v>33</v>
      </c>
      <c r="J6" s="41" t="s">
        <v>33</v>
      </c>
      <c r="K6" s="10">
        <v>1459</v>
      </c>
      <c r="L6" s="11">
        <v>2561.7620000000002</v>
      </c>
      <c r="M6" s="13">
        <v>23769778</v>
      </c>
      <c r="N6" s="13">
        <v>2293319</v>
      </c>
      <c r="O6" s="13">
        <v>65000</v>
      </c>
      <c r="P6" s="14">
        <v>0</v>
      </c>
      <c r="Q6" s="15">
        <v>0</v>
      </c>
      <c r="R6" s="15">
        <v>0</v>
      </c>
      <c r="S6" s="37">
        <v>101844</v>
      </c>
      <c r="T6" s="37">
        <v>879659</v>
      </c>
      <c r="U6" s="27">
        <v>70821561</v>
      </c>
    </row>
    <row r="7" spans="1:21" ht="13.5" thickBot="1" x14ac:dyDescent="0.25">
      <c r="A7" s="28" t="s">
        <v>26</v>
      </c>
      <c r="B7" s="42">
        <v>20</v>
      </c>
      <c r="C7" s="42">
        <v>28.6709</v>
      </c>
      <c r="D7" s="39">
        <v>221225</v>
      </c>
      <c r="E7" s="16">
        <v>3861</v>
      </c>
      <c r="F7" s="17">
        <v>6143.7983999999997</v>
      </c>
      <c r="G7" s="18">
        <v>46435754</v>
      </c>
      <c r="H7" s="42">
        <v>1</v>
      </c>
      <c r="I7" s="42">
        <v>0.90500000000000003</v>
      </c>
      <c r="J7" s="39">
        <v>8688</v>
      </c>
      <c r="K7" s="19">
        <v>652</v>
      </c>
      <c r="L7" s="17">
        <v>1529.0996</v>
      </c>
      <c r="M7" s="20">
        <v>14679356</v>
      </c>
      <c r="N7" s="20">
        <v>2815599</v>
      </c>
      <c r="O7" s="20">
        <v>26000</v>
      </c>
      <c r="P7" s="21">
        <v>0</v>
      </c>
      <c r="Q7" s="22">
        <v>0</v>
      </c>
      <c r="R7" s="22">
        <v>0</v>
      </c>
      <c r="S7" s="39">
        <v>229913</v>
      </c>
      <c r="T7" s="39">
        <v>803065</v>
      </c>
      <c r="U7" s="29">
        <v>63956709</v>
      </c>
    </row>
    <row r="8" spans="1:21" ht="23.25" thickBot="1" x14ac:dyDescent="0.25">
      <c r="A8" s="26" t="s">
        <v>27</v>
      </c>
      <c r="B8" s="41">
        <v>1</v>
      </c>
      <c r="C8" s="41">
        <v>0.32650000000000001</v>
      </c>
      <c r="D8" s="37">
        <v>2519</v>
      </c>
      <c r="E8" s="10">
        <v>4167</v>
      </c>
      <c r="F8" s="11">
        <v>4767.9975000000004</v>
      </c>
      <c r="G8" s="12">
        <v>36639905</v>
      </c>
      <c r="H8" s="41" t="s">
        <v>33</v>
      </c>
      <c r="I8" s="41" t="s">
        <v>33</v>
      </c>
      <c r="J8" s="41" t="s">
        <v>33</v>
      </c>
      <c r="K8" s="23">
        <v>256</v>
      </c>
      <c r="L8" s="23">
        <v>366.9649</v>
      </c>
      <c r="M8" s="13">
        <v>3522863</v>
      </c>
      <c r="N8" s="13">
        <v>828318</v>
      </c>
      <c r="O8" s="14">
        <v>0</v>
      </c>
      <c r="P8" s="14">
        <v>0</v>
      </c>
      <c r="Q8" s="15">
        <v>0</v>
      </c>
      <c r="R8" s="15">
        <v>0</v>
      </c>
      <c r="S8" s="37">
        <v>2519</v>
      </c>
      <c r="T8" s="37">
        <v>211931</v>
      </c>
      <c r="U8" s="27">
        <v>40991086</v>
      </c>
    </row>
    <row r="9" spans="1:21" ht="13.5" thickBot="1" x14ac:dyDescent="0.25">
      <c r="A9" s="28" t="s">
        <v>28</v>
      </c>
      <c r="B9" s="42" t="s">
        <v>33</v>
      </c>
      <c r="C9" s="42" t="s">
        <v>33</v>
      </c>
      <c r="D9" s="42" t="s">
        <v>33</v>
      </c>
      <c r="E9" s="16">
        <v>2127</v>
      </c>
      <c r="F9" s="17">
        <v>2157.0852</v>
      </c>
      <c r="G9" s="18">
        <v>16482581</v>
      </c>
      <c r="H9" s="42" t="s">
        <v>33</v>
      </c>
      <c r="I9" s="42" t="s">
        <v>33</v>
      </c>
      <c r="J9" s="42" t="s">
        <v>33</v>
      </c>
      <c r="K9" s="19">
        <v>57</v>
      </c>
      <c r="L9" s="19">
        <v>56.953200000000002</v>
      </c>
      <c r="M9" s="20">
        <v>546751</v>
      </c>
      <c r="N9" s="20">
        <v>735125</v>
      </c>
      <c r="O9" s="21">
        <v>0</v>
      </c>
      <c r="P9" s="21">
        <v>0</v>
      </c>
      <c r="Q9" s="22">
        <v>0</v>
      </c>
      <c r="R9" s="22">
        <v>0</v>
      </c>
      <c r="S9" s="42">
        <v>0</v>
      </c>
      <c r="T9" s="39">
        <v>289204</v>
      </c>
      <c r="U9" s="29">
        <v>17764457</v>
      </c>
    </row>
    <row r="10" spans="1:21" ht="13.5" thickBot="1" x14ac:dyDescent="0.25">
      <c r="A10" s="26" t="s">
        <v>29</v>
      </c>
      <c r="B10" s="41" t="s">
        <v>33</v>
      </c>
      <c r="C10" s="41" t="s">
        <v>33</v>
      </c>
      <c r="D10" s="41" t="s">
        <v>33</v>
      </c>
      <c r="E10" s="10">
        <v>4917</v>
      </c>
      <c r="F10" s="11">
        <v>5540.1876000000002</v>
      </c>
      <c r="G10" s="12">
        <v>42171108</v>
      </c>
      <c r="H10" s="41" t="s">
        <v>33</v>
      </c>
      <c r="I10" s="41" t="s">
        <v>33</v>
      </c>
      <c r="J10" s="41" t="s">
        <v>33</v>
      </c>
      <c r="K10" s="23">
        <v>386</v>
      </c>
      <c r="L10" s="23">
        <v>674.12139999999999</v>
      </c>
      <c r="M10" s="13">
        <v>6471565</v>
      </c>
      <c r="N10" s="13">
        <v>1687823</v>
      </c>
      <c r="O10" s="13">
        <v>188500</v>
      </c>
      <c r="P10" s="14">
        <v>0</v>
      </c>
      <c r="Q10" s="15">
        <v>0</v>
      </c>
      <c r="R10" s="15">
        <v>0</v>
      </c>
      <c r="S10" s="41">
        <v>0</v>
      </c>
      <c r="T10" s="37">
        <v>858831</v>
      </c>
      <c r="U10" s="27">
        <v>50518997</v>
      </c>
    </row>
    <row r="11" spans="1:21" ht="13.5" thickBot="1" x14ac:dyDescent="0.25">
      <c r="A11" s="28" t="s">
        <v>30</v>
      </c>
      <c r="B11" s="42">
        <v>2</v>
      </c>
      <c r="C11" s="42">
        <v>2.4222000000000001</v>
      </c>
      <c r="D11" s="39">
        <v>18690</v>
      </c>
      <c r="E11" s="16">
        <v>1640</v>
      </c>
      <c r="F11" s="17">
        <v>1529.2202</v>
      </c>
      <c r="G11" s="18">
        <v>12044819</v>
      </c>
      <c r="H11" s="42">
        <v>3</v>
      </c>
      <c r="I11" s="42">
        <v>0.92769999999999997</v>
      </c>
      <c r="J11" s="39">
        <v>8906</v>
      </c>
      <c r="K11" s="19">
        <v>60</v>
      </c>
      <c r="L11" s="19">
        <v>53.298499999999997</v>
      </c>
      <c r="M11" s="20">
        <v>511666</v>
      </c>
      <c r="N11" s="20">
        <v>1596</v>
      </c>
      <c r="O11" s="21">
        <v>0</v>
      </c>
      <c r="P11" s="21">
        <v>0</v>
      </c>
      <c r="Q11" s="22">
        <v>0</v>
      </c>
      <c r="R11" s="22">
        <v>0</v>
      </c>
      <c r="S11" s="39">
        <v>27596</v>
      </c>
      <c r="T11" s="39">
        <v>168212</v>
      </c>
      <c r="U11" s="29">
        <v>12558081</v>
      </c>
    </row>
    <row r="12" spans="1:21" ht="13.5" thickBot="1" x14ac:dyDescent="0.25">
      <c r="A12" s="26" t="s">
        <v>31</v>
      </c>
      <c r="B12" s="41">
        <v>8</v>
      </c>
      <c r="C12" s="41">
        <v>7.6025999999999998</v>
      </c>
      <c r="D12" s="37">
        <v>58662</v>
      </c>
      <c r="E12" s="10">
        <v>4848</v>
      </c>
      <c r="F12" s="11">
        <v>6432.3335999999999</v>
      </c>
      <c r="G12" s="12">
        <v>46589935</v>
      </c>
      <c r="H12" s="41">
        <v>3</v>
      </c>
      <c r="I12" s="41">
        <v>4.5339999999999998</v>
      </c>
      <c r="J12" s="37">
        <v>43526</v>
      </c>
      <c r="K12" s="23">
        <v>416</v>
      </c>
      <c r="L12" s="23">
        <v>546.29560000000004</v>
      </c>
      <c r="M12" s="13">
        <v>5244438</v>
      </c>
      <c r="N12" s="13">
        <v>1885355</v>
      </c>
      <c r="O12" s="13">
        <v>208000</v>
      </c>
      <c r="P12" s="14">
        <v>0</v>
      </c>
      <c r="Q12" s="15">
        <v>0</v>
      </c>
      <c r="R12" s="15">
        <v>0</v>
      </c>
      <c r="S12" s="37">
        <v>102188</v>
      </c>
      <c r="T12" s="37">
        <v>1372308</v>
      </c>
      <c r="U12" s="27">
        <v>53927727</v>
      </c>
    </row>
    <row r="13" spans="1:21" ht="13.5" thickBot="1" x14ac:dyDescent="0.25">
      <c r="A13" s="28" t="s">
        <v>32</v>
      </c>
      <c r="B13" s="42" t="s">
        <v>33</v>
      </c>
      <c r="C13" s="42" t="s">
        <v>33</v>
      </c>
      <c r="D13" s="42" t="s">
        <v>33</v>
      </c>
      <c r="E13" s="16">
        <v>2035</v>
      </c>
      <c r="F13" s="17">
        <v>2457.9450999999999</v>
      </c>
      <c r="G13" s="18">
        <v>18643435</v>
      </c>
      <c r="H13" s="42" t="s">
        <v>33</v>
      </c>
      <c r="I13" s="42" t="s">
        <v>33</v>
      </c>
      <c r="J13" s="42" t="s">
        <v>33</v>
      </c>
      <c r="K13" s="19">
        <v>299</v>
      </c>
      <c r="L13" s="19">
        <v>655.88959999999997</v>
      </c>
      <c r="M13" s="20">
        <v>6296541</v>
      </c>
      <c r="N13" s="20">
        <v>528137</v>
      </c>
      <c r="O13" s="21">
        <v>0</v>
      </c>
      <c r="P13" s="21">
        <v>0</v>
      </c>
      <c r="Q13" s="22">
        <v>0</v>
      </c>
      <c r="R13" s="22">
        <v>0</v>
      </c>
      <c r="S13" s="42">
        <v>0</v>
      </c>
      <c r="T13" s="39">
        <v>459696</v>
      </c>
      <c r="U13" s="29">
        <v>25468113</v>
      </c>
    </row>
  </sheetData>
  <mergeCells count="23">
    <mergeCell ref="H3:J3"/>
    <mergeCell ref="K3:M3"/>
    <mergeCell ref="N3:R3"/>
    <mergeCell ref="F4:F5"/>
    <mergeCell ref="L4:L5"/>
    <mergeCell ref="Q4:Q5"/>
    <mergeCell ref="K4:K5"/>
    <mergeCell ref="A1:A5"/>
    <mergeCell ref="B1:M1"/>
    <mergeCell ref="N1:R1"/>
    <mergeCell ref="T1:T5"/>
    <mergeCell ref="B2:G2"/>
    <mergeCell ref="H2:M2"/>
    <mergeCell ref="N2:R2"/>
    <mergeCell ref="B3:D3"/>
    <mergeCell ref="B4:B5"/>
    <mergeCell ref="C4:C5"/>
    <mergeCell ref="D4:D5"/>
    <mergeCell ref="E4:E5"/>
    <mergeCell ref="H4:H5"/>
    <mergeCell ref="I4:I5"/>
    <mergeCell ref="J4:J5"/>
    <mergeCell ref="E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01"/>
  <sheetViews>
    <sheetView zoomScaleNormal="100" workbookViewId="0">
      <selection activeCell="C2" sqref="C2:N2"/>
    </sheetView>
  </sheetViews>
  <sheetFormatPr defaultRowHeight="12.75" x14ac:dyDescent="0.2"/>
  <cols>
    <col min="2" max="2" width="20.5703125" style="36" customWidth="1"/>
    <col min="20" max="20" width="10.140625" bestFit="1" customWidth="1"/>
  </cols>
  <sheetData>
    <row r="1" spans="1:22" ht="21" x14ac:dyDescent="0.35">
      <c r="A1" s="43" t="s">
        <v>343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22.5" x14ac:dyDescent="0.2">
      <c r="A2" s="121" t="s">
        <v>37</v>
      </c>
      <c r="B2" s="122" t="s">
        <v>38</v>
      </c>
      <c r="C2" s="123" t="s">
        <v>344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 t="s">
        <v>0</v>
      </c>
      <c r="P2" s="124"/>
      <c r="Q2" s="124"/>
      <c r="R2" s="124"/>
      <c r="S2" s="124"/>
      <c r="T2" s="127" t="s">
        <v>39</v>
      </c>
      <c r="U2" s="121" t="s">
        <v>5</v>
      </c>
      <c r="V2" s="44" t="s">
        <v>6</v>
      </c>
    </row>
    <row r="3" spans="1:22" ht="22.5" x14ac:dyDescent="0.2">
      <c r="A3" s="121"/>
      <c r="B3" s="122"/>
      <c r="C3" s="129" t="s">
        <v>40</v>
      </c>
      <c r="D3" s="129"/>
      <c r="E3" s="129"/>
      <c r="F3" s="129"/>
      <c r="G3" s="129"/>
      <c r="H3" s="129"/>
      <c r="I3" s="130" t="s">
        <v>9</v>
      </c>
      <c r="J3" s="130"/>
      <c r="K3" s="130"/>
      <c r="L3" s="130"/>
      <c r="M3" s="130"/>
      <c r="N3" s="130"/>
      <c r="O3" s="125" t="s">
        <v>1</v>
      </c>
      <c r="P3" s="125"/>
      <c r="Q3" s="125"/>
      <c r="R3" s="125"/>
      <c r="S3" s="125"/>
      <c r="T3" s="127"/>
      <c r="U3" s="121"/>
      <c r="V3" s="44" t="s">
        <v>7</v>
      </c>
    </row>
    <row r="4" spans="1:22" ht="22.5" x14ac:dyDescent="0.2">
      <c r="A4" s="121"/>
      <c r="B4" s="122"/>
      <c r="C4" s="131" t="s">
        <v>10</v>
      </c>
      <c r="D4" s="131"/>
      <c r="E4" s="131"/>
      <c r="F4" s="131" t="s">
        <v>11</v>
      </c>
      <c r="G4" s="131"/>
      <c r="H4" s="131"/>
      <c r="I4" s="132" t="s">
        <v>10</v>
      </c>
      <c r="J4" s="132"/>
      <c r="K4" s="132"/>
      <c r="L4" s="132" t="s">
        <v>11</v>
      </c>
      <c r="M4" s="132"/>
      <c r="N4" s="132"/>
      <c r="O4" s="126"/>
      <c r="P4" s="126"/>
      <c r="Q4" s="126"/>
      <c r="R4" s="126"/>
      <c r="S4" s="126"/>
      <c r="T4" s="127"/>
      <c r="U4" s="121"/>
      <c r="V4" s="45" t="s">
        <v>8</v>
      </c>
    </row>
    <row r="5" spans="1:22" ht="22.5" x14ac:dyDescent="0.2">
      <c r="A5" s="121"/>
      <c r="B5" s="122"/>
      <c r="C5" s="127" t="s">
        <v>12</v>
      </c>
      <c r="D5" s="127" t="s">
        <v>13</v>
      </c>
      <c r="E5" s="127" t="s">
        <v>14</v>
      </c>
      <c r="F5" s="128" t="s">
        <v>12</v>
      </c>
      <c r="G5" s="128" t="s">
        <v>15</v>
      </c>
      <c r="H5" s="44" t="s">
        <v>41</v>
      </c>
      <c r="I5" s="127" t="s">
        <v>12</v>
      </c>
      <c r="J5" s="127" t="s">
        <v>13</v>
      </c>
      <c r="K5" s="127" t="s">
        <v>14</v>
      </c>
      <c r="L5" s="133" t="s">
        <v>12</v>
      </c>
      <c r="M5" s="133" t="s">
        <v>15</v>
      </c>
      <c r="N5" s="44" t="s">
        <v>41</v>
      </c>
      <c r="O5" s="44" t="s">
        <v>17</v>
      </c>
      <c r="P5" s="44" t="s">
        <v>19</v>
      </c>
      <c r="Q5" s="44" t="s">
        <v>21</v>
      </c>
      <c r="R5" s="134" t="s">
        <v>14</v>
      </c>
      <c r="S5" s="44" t="s">
        <v>23</v>
      </c>
      <c r="T5" s="127"/>
      <c r="U5" s="121"/>
      <c r="V5" s="46"/>
    </row>
    <row r="6" spans="1:22" ht="22.5" x14ac:dyDescent="0.2">
      <c r="A6" s="121"/>
      <c r="B6" s="122"/>
      <c r="C6" s="127"/>
      <c r="D6" s="127"/>
      <c r="E6" s="127"/>
      <c r="F6" s="128"/>
      <c r="G6" s="128"/>
      <c r="H6" s="44" t="s">
        <v>42</v>
      </c>
      <c r="I6" s="127"/>
      <c r="J6" s="127"/>
      <c r="K6" s="127"/>
      <c r="L6" s="133"/>
      <c r="M6" s="133"/>
      <c r="N6" s="44" t="s">
        <v>42</v>
      </c>
      <c r="O6" s="44" t="s">
        <v>18</v>
      </c>
      <c r="P6" s="44" t="s">
        <v>20</v>
      </c>
      <c r="Q6" s="44" t="s">
        <v>22</v>
      </c>
      <c r="R6" s="134"/>
      <c r="S6" s="44" t="s">
        <v>24</v>
      </c>
      <c r="T6" s="127"/>
      <c r="U6" s="121"/>
      <c r="V6" s="46"/>
    </row>
    <row r="7" spans="1:22" ht="22.5" x14ac:dyDescent="0.2">
      <c r="A7" s="121"/>
      <c r="B7" s="122"/>
      <c r="C7" s="127"/>
      <c r="D7" s="127"/>
      <c r="E7" s="127"/>
      <c r="F7" s="128"/>
      <c r="G7" s="128"/>
      <c r="H7" s="45" t="s">
        <v>8</v>
      </c>
      <c r="I7" s="127"/>
      <c r="J7" s="127"/>
      <c r="K7" s="127"/>
      <c r="L7" s="133"/>
      <c r="M7" s="133"/>
      <c r="N7" s="45" t="s">
        <v>8</v>
      </c>
      <c r="O7" s="46"/>
      <c r="P7" s="46"/>
      <c r="Q7" s="46"/>
      <c r="R7" s="134"/>
      <c r="S7" s="46"/>
      <c r="T7" s="127"/>
      <c r="U7" s="121"/>
      <c r="V7" s="46"/>
    </row>
    <row r="8" spans="1:22" ht="18.75" x14ac:dyDescent="0.2">
      <c r="A8" s="149">
        <v>1</v>
      </c>
      <c r="B8" s="149">
        <v>2</v>
      </c>
      <c r="C8" s="149">
        <v>3</v>
      </c>
      <c r="D8" s="149">
        <v>4</v>
      </c>
      <c r="E8" s="149">
        <v>5</v>
      </c>
      <c r="F8" s="149">
        <v>6</v>
      </c>
      <c r="G8" s="149">
        <v>7</v>
      </c>
      <c r="H8" s="149">
        <v>8</v>
      </c>
      <c r="I8" s="149">
        <v>9</v>
      </c>
      <c r="J8" s="149">
        <v>10</v>
      </c>
      <c r="K8" s="149">
        <v>11</v>
      </c>
      <c r="L8" s="149">
        <v>12</v>
      </c>
      <c r="M8" s="149">
        <v>13</v>
      </c>
      <c r="N8" s="149">
        <v>14</v>
      </c>
      <c r="O8" s="149">
        <v>15</v>
      </c>
      <c r="P8" s="149">
        <v>16</v>
      </c>
      <c r="Q8" s="149">
        <v>17</v>
      </c>
      <c r="R8" s="149">
        <v>18</v>
      </c>
      <c r="S8" s="149">
        <v>19</v>
      </c>
      <c r="T8" s="149">
        <v>20</v>
      </c>
      <c r="U8" s="149">
        <v>21</v>
      </c>
      <c r="V8" s="149">
        <v>22</v>
      </c>
    </row>
    <row r="9" spans="1:22" ht="13.5" thickBot="1" x14ac:dyDescent="0.25">
      <c r="A9" s="30">
        <v>10660</v>
      </c>
      <c r="B9" s="34" t="s">
        <v>43</v>
      </c>
      <c r="C9" s="37">
        <v>1556</v>
      </c>
      <c r="D9" s="38">
        <v>2748.62</v>
      </c>
      <c r="E9" s="37">
        <v>17218730</v>
      </c>
      <c r="F9" s="23">
        <v>0</v>
      </c>
      <c r="G9" s="23">
        <v>0</v>
      </c>
      <c r="H9" s="31">
        <v>0</v>
      </c>
      <c r="I9" s="41">
        <v>130</v>
      </c>
      <c r="J9" s="41">
        <v>180.72540000000001</v>
      </c>
      <c r="K9" s="37">
        <v>1734964</v>
      </c>
      <c r="L9" s="23" t="s">
        <v>33</v>
      </c>
      <c r="M9" s="23" t="s">
        <v>33</v>
      </c>
      <c r="N9" s="14">
        <v>0</v>
      </c>
      <c r="O9" s="13">
        <v>2140225</v>
      </c>
      <c r="P9" s="14">
        <v>0</v>
      </c>
      <c r="Q9" s="14">
        <v>0</v>
      </c>
      <c r="R9" s="15">
        <v>0</v>
      </c>
      <c r="S9" s="15">
        <v>0</v>
      </c>
      <c r="T9" s="37">
        <v>18953694</v>
      </c>
      <c r="U9" s="41">
        <v>0</v>
      </c>
      <c r="V9" s="13">
        <v>2140225</v>
      </c>
    </row>
    <row r="10" spans="1:22" ht="13.5" hidden="1" thickBot="1" x14ac:dyDescent="0.25">
      <c r="A10" s="32">
        <v>10661</v>
      </c>
      <c r="B10" s="35" t="s">
        <v>44</v>
      </c>
      <c r="C10" s="39">
        <v>2482</v>
      </c>
      <c r="D10" s="40">
        <v>4593.4714999999997</v>
      </c>
      <c r="E10" s="39">
        <v>27467812</v>
      </c>
      <c r="F10" s="19">
        <v>877</v>
      </c>
      <c r="G10" s="17">
        <v>1312.5512000000001</v>
      </c>
      <c r="H10" s="18">
        <v>7848728</v>
      </c>
      <c r="I10" s="42">
        <v>188</v>
      </c>
      <c r="J10" s="42">
        <v>303.68099999999998</v>
      </c>
      <c r="K10" s="39">
        <v>2915338</v>
      </c>
      <c r="L10" s="19">
        <v>60</v>
      </c>
      <c r="M10" s="19">
        <v>76.408000000000001</v>
      </c>
      <c r="N10" s="20">
        <v>733517</v>
      </c>
      <c r="O10" s="20">
        <v>3781134</v>
      </c>
      <c r="P10" s="20">
        <v>240500</v>
      </c>
      <c r="Q10" s="21">
        <v>0</v>
      </c>
      <c r="R10" s="22">
        <v>0</v>
      </c>
      <c r="S10" s="22">
        <v>0</v>
      </c>
      <c r="T10" s="39">
        <v>30383150</v>
      </c>
      <c r="U10" s="39">
        <v>287074</v>
      </c>
      <c r="V10" s="20">
        <v>12603879</v>
      </c>
    </row>
    <row r="11" spans="1:22" ht="13.5" hidden="1" thickBot="1" x14ac:dyDescent="0.25">
      <c r="A11" s="30">
        <v>10686</v>
      </c>
      <c r="B11" s="34" t="s">
        <v>45</v>
      </c>
      <c r="C11" s="37">
        <v>1362</v>
      </c>
      <c r="D11" s="38">
        <v>2488.1514000000002</v>
      </c>
      <c r="E11" s="37">
        <v>15587025</v>
      </c>
      <c r="F11" s="23">
        <v>12</v>
      </c>
      <c r="G11" s="23">
        <v>40.386000000000003</v>
      </c>
      <c r="H11" s="12">
        <v>252998</v>
      </c>
      <c r="I11" s="41">
        <v>119</v>
      </c>
      <c r="J11" s="41">
        <v>173.51490000000001</v>
      </c>
      <c r="K11" s="37">
        <v>1665743</v>
      </c>
      <c r="L11" s="23">
        <v>2</v>
      </c>
      <c r="M11" s="23">
        <v>1.9055</v>
      </c>
      <c r="N11" s="13">
        <v>18293</v>
      </c>
      <c r="O11" s="13">
        <v>1830295</v>
      </c>
      <c r="P11" s="13">
        <v>45500</v>
      </c>
      <c r="Q11" s="14">
        <v>0</v>
      </c>
      <c r="R11" s="15">
        <v>0</v>
      </c>
      <c r="S11" s="15">
        <v>0</v>
      </c>
      <c r="T11" s="37">
        <v>17252768</v>
      </c>
      <c r="U11" s="37">
        <v>14150</v>
      </c>
      <c r="V11" s="13">
        <v>2147086</v>
      </c>
    </row>
    <row r="12" spans="1:22" ht="13.5" hidden="1" thickBot="1" x14ac:dyDescent="0.25">
      <c r="A12" s="32">
        <v>10687</v>
      </c>
      <c r="B12" s="35" t="s">
        <v>46</v>
      </c>
      <c r="C12" s="39">
        <v>2134</v>
      </c>
      <c r="D12" s="40">
        <v>3291.4974000000002</v>
      </c>
      <c r="E12" s="39">
        <v>20619586</v>
      </c>
      <c r="F12" s="19">
        <v>1</v>
      </c>
      <c r="G12" s="19">
        <v>1.4947999999999999</v>
      </c>
      <c r="H12" s="18">
        <v>9364</v>
      </c>
      <c r="I12" s="42">
        <v>226</v>
      </c>
      <c r="J12" s="42">
        <v>366.81229999999999</v>
      </c>
      <c r="K12" s="39">
        <v>3521398</v>
      </c>
      <c r="L12" s="19" t="s">
        <v>33</v>
      </c>
      <c r="M12" s="19" t="s">
        <v>33</v>
      </c>
      <c r="N12" s="21">
        <v>0</v>
      </c>
      <c r="O12" s="20">
        <v>1975101</v>
      </c>
      <c r="P12" s="21">
        <v>0</v>
      </c>
      <c r="Q12" s="21">
        <v>0</v>
      </c>
      <c r="R12" s="22">
        <v>0</v>
      </c>
      <c r="S12" s="22">
        <v>0</v>
      </c>
      <c r="T12" s="39">
        <v>24140984</v>
      </c>
      <c r="U12" s="42">
        <v>0</v>
      </c>
      <c r="V12" s="20">
        <v>1984465</v>
      </c>
    </row>
    <row r="13" spans="1:22" ht="13.5" thickBot="1" x14ac:dyDescent="0.25">
      <c r="A13" s="30">
        <v>10688</v>
      </c>
      <c r="B13" s="34" t="s">
        <v>47</v>
      </c>
      <c r="C13" s="41">
        <v>839</v>
      </c>
      <c r="D13" s="38">
        <v>1106.6274000000001</v>
      </c>
      <c r="E13" s="37">
        <v>7247579</v>
      </c>
      <c r="F13" s="23">
        <v>64</v>
      </c>
      <c r="G13" s="23">
        <v>74.238299999999995</v>
      </c>
      <c r="H13" s="12">
        <v>486205</v>
      </c>
      <c r="I13" s="41">
        <v>24</v>
      </c>
      <c r="J13" s="41">
        <v>23.4511</v>
      </c>
      <c r="K13" s="37">
        <v>225131</v>
      </c>
      <c r="L13" s="23">
        <v>2</v>
      </c>
      <c r="M13" s="23">
        <v>1.764</v>
      </c>
      <c r="N13" s="13">
        <v>16934</v>
      </c>
      <c r="O13" s="13">
        <v>594544</v>
      </c>
      <c r="P13" s="14">
        <v>0</v>
      </c>
      <c r="Q13" s="14">
        <v>0</v>
      </c>
      <c r="R13" s="15">
        <v>0</v>
      </c>
      <c r="S13" s="15">
        <v>0</v>
      </c>
      <c r="T13" s="37">
        <v>7472710</v>
      </c>
      <c r="U13" s="37">
        <v>14793</v>
      </c>
      <c r="V13" s="13">
        <v>1097684</v>
      </c>
    </row>
    <row r="14" spans="1:22" ht="13.5" hidden="1" thickBot="1" x14ac:dyDescent="0.25">
      <c r="A14" s="32">
        <v>10689</v>
      </c>
      <c r="B14" s="35" t="s">
        <v>48</v>
      </c>
      <c r="C14" s="39">
        <v>1718</v>
      </c>
      <c r="D14" s="40">
        <v>2554.8220000000001</v>
      </c>
      <c r="E14" s="39">
        <v>16004683</v>
      </c>
      <c r="F14" s="19">
        <v>0</v>
      </c>
      <c r="G14" s="19">
        <v>0</v>
      </c>
      <c r="H14" s="33">
        <v>0</v>
      </c>
      <c r="I14" s="42">
        <v>66</v>
      </c>
      <c r="J14" s="42">
        <v>60.842700000000001</v>
      </c>
      <c r="K14" s="39">
        <v>584090</v>
      </c>
      <c r="L14" s="19" t="s">
        <v>33</v>
      </c>
      <c r="M14" s="19" t="s">
        <v>33</v>
      </c>
      <c r="N14" s="21">
        <v>0</v>
      </c>
      <c r="O14" s="20">
        <v>1912921</v>
      </c>
      <c r="P14" s="21">
        <v>0</v>
      </c>
      <c r="Q14" s="21">
        <v>0</v>
      </c>
      <c r="R14" s="22">
        <v>0</v>
      </c>
      <c r="S14" s="22">
        <v>0</v>
      </c>
      <c r="T14" s="39">
        <v>16588773</v>
      </c>
      <c r="U14" s="42">
        <v>0</v>
      </c>
      <c r="V14" s="20">
        <v>1912921</v>
      </c>
    </row>
    <row r="15" spans="1:22" ht="13.5" hidden="1" thickBot="1" x14ac:dyDescent="0.25">
      <c r="A15" s="30">
        <v>10690</v>
      </c>
      <c r="B15" s="34" t="s">
        <v>49</v>
      </c>
      <c r="C15" s="37">
        <v>1624</v>
      </c>
      <c r="D15" s="38">
        <v>2594.6641</v>
      </c>
      <c r="E15" s="37">
        <v>16254273</v>
      </c>
      <c r="F15" s="23">
        <v>47</v>
      </c>
      <c r="G15" s="23">
        <v>68.668999999999997</v>
      </c>
      <c r="H15" s="12">
        <v>430177</v>
      </c>
      <c r="I15" s="41">
        <v>75</v>
      </c>
      <c r="J15" s="41">
        <v>124.88</v>
      </c>
      <c r="K15" s="37">
        <v>1198848</v>
      </c>
      <c r="L15" s="23">
        <v>3</v>
      </c>
      <c r="M15" s="23">
        <v>2.8182999999999998</v>
      </c>
      <c r="N15" s="13">
        <v>27056</v>
      </c>
      <c r="O15" s="13">
        <v>2326152</v>
      </c>
      <c r="P15" s="13">
        <v>97500</v>
      </c>
      <c r="Q15" s="14">
        <v>0</v>
      </c>
      <c r="R15" s="15">
        <v>0</v>
      </c>
      <c r="S15" s="15">
        <v>0</v>
      </c>
      <c r="T15" s="37">
        <v>17453121</v>
      </c>
      <c r="U15" s="41">
        <v>0</v>
      </c>
      <c r="V15" s="13">
        <v>2880885</v>
      </c>
    </row>
    <row r="16" spans="1:22" ht="13.5" hidden="1" thickBot="1" x14ac:dyDescent="0.25">
      <c r="A16" s="32">
        <v>10691</v>
      </c>
      <c r="B16" s="35" t="s">
        <v>50</v>
      </c>
      <c r="C16" s="42">
        <v>440</v>
      </c>
      <c r="D16" s="42">
        <v>524.02700000000004</v>
      </c>
      <c r="E16" s="39">
        <v>3431984</v>
      </c>
      <c r="F16" s="19">
        <v>315</v>
      </c>
      <c r="G16" s="19">
        <v>336.94920000000002</v>
      </c>
      <c r="H16" s="18">
        <v>2206765</v>
      </c>
      <c r="I16" s="42">
        <v>38</v>
      </c>
      <c r="J16" s="42">
        <v>41.641300000000001</v>
      </c>
      <c r="K16" s="39">
        <v>399756</v>
      </c>
      <c r="L16" s="19">
        <v>30</v>
      </c>
      <c r="M16" s="19">
        <v>24.458200000000001</v>
      </c>
      <c r="N16" s="20">
        <v>234799</v>
      </c>
      <c r="O16" s="20">
        <v>468251</v>
      </c>
      <c r="P16" s="21">
        <v>0</v>
      </c>
      <c r="Q16" s="21">
        <v>0</v>
      </c>
      <c r="R16" s="22">
        <v>0</v>
      </c>
      <c r="S16" s="22">
        <v>0</v>
      </c>
      <c r="T16" s="39">
        <v>3831740</v>
      </c>
      <c r="U16" s="39">
        <v>16832</v>
      </c>
      <c r="V16" s="20">
        <v>2909814</v>
      </c>
    </row>
    <row r="17" spans="1:22" ht="13.5" hidden="1" thickBot="1" x14ac:dyDescent="0.25">
      <c r="A17" s="30">
        <v>10692</v>
      </c>
      <c r="B17" s="34" t="s">
        <v>51</v>
      </c>
      <c r="C17" s="37">
        <v>1054</v>
      </c>
      <c r="D17" s="38">
        <v>1130.5527999999999</v>
      </c>
      <c r="E17" s="37">
        <v>7404273</v>
      </c>
      <c r="F17" s="23">
        <v>0</v>
      </c>
      <c r="G17" s="23">
        <v>0</v>
      </c>
      <c r="H17" s="31">
        <v>0</v>
      </c>
      <c r="I17" s="41">
        <v>36</v>
      </c>
      <c r="J17" s="41">
        <v>24.834299999999999</v>
      </c>
      <c r="K17" s="37">
        <v>238409</v>
      </c>
      <c r="L17" s="23" t="s">
        <v>33</v>
      </c>
      <c r="M17" s="23" t="s">
        <v>33</v>
      </c>
      <c r="N17" s="14">
        <v>0</v>
      </c>
      <c r="O17" s="13">
        <v>442941</v>
      </c>
      <c r="P17" s="14">
        <v>0</v>
      </c>
      <c r="Q17" s="14">
        <v>0</v>
      </c>
      <c r="R17" s="15">
        <v>0</v>
      </c>
      <c r="S17" s="15">
        <v>0</v>
      </c>
      <c r="T17" s="37">
        <v>7642682</v>
      </c>
      <c r="U17" s="41">
        <v>0</v>
      </c>
      <c r="V17" s="13">
        <v>442941</v>
      </c>
    </row>
    <row r="18" spans="1:22" ht="13.5" hidden="1" thickBot="1" x14ac:dyDescent="0.25">
      <c r="A18" s="32">
        <v>10693</v>
      </c>
      <c r="B18" s="35" t="s">
        <v>52</v>
      </c>
      <c r="C18" s="42">
        <v>277</v>
      </c>
      <c r="D18" s="42">
        <v>315.74639999999999</v>
      </c>
      <c r="E18" s="39">
        <v>2067902</v>
      </c>
      <c r="F18" s="19">
        <v>94</v>
      </c>
      <c r="G18" s="19">
        <v>101.0185</v>
      </c>
      <c r="H18" s="18">
        <v>661595</v>
      </c>
      <c r="I18" s="42">
        <v>6</v>
      </c>
      <c r="J18" s="42">
        <v>2.0781000000000001</v>
      </c>
      <c r="K18" s="39">
        <v>19950</v>
      </c>
      <c r="L18" s="19">
        <v>3</v>
      </c>
      <c r="M18" s="19">
        <v>1.4326000000000001</v>
      </c>
      <c r="N18" s="20">
        <v>13753</v>
      </c>
      <c r="O18" s="20">
        <v>180225</v>
      </c>
      <c r="P18" s="21">
        <v>0</v>
      </c>
      <c r="Q18" s="21">
        <v>0</v>
      </c>
      <c r="R18" s="22">
        <v>0</v>
      </c>
      <c r="S18" s="22">
        <v>0</v>
      </c>
      <c r="T18" s="39">
        <v>2087852</v>
      </c>
      <c r="U18" s="42">
        <v>0</v>
      </c>
      <c r="V18" s="20">
        <v>855573</v>
      </c>
    </row>
    <row r="19" spans="1:22" ht="13.5" hidden="1" thickBot="1" x14ac:dyDescent="0.25">
      <c r="A19" s="30">
        <v>10695</v>
      </c>
      <c r="B19" s="34" t="s">
        <v>53</v>
      </c>
      <c r="C19" s="37">
        <v>1275</v>
      </c>
      <c r="D19" s="38">
        <v>1627.6519000000001</v>
      </c>
      <c r="E19" s="37">
        <v>10196426</v>
      </c>
      <c r="F19" s="23">
        <v>0</v>
      </c>
      <c r="G19" s="23">
        <v>0</v>
      </c>
      <c r="H19" s="31">
        <v>0</v>
      </c>
      <c r="I19" s="41">
        <v>96</v>
      </c>
      <c r="J19" s="41">
        <v>149.71879999999999</v>
      </c>
      <c r="K19" s="37">
        <v>1437300</v>
      </c>
      <c r="L19" s="23" t="s">
        <v>33</v>
      </c>
      <c r="M19" s="23" t="s">
        <v>33</v>
      </c>
      <c r="N19" s="14">
        <v>0</v>
      </c>
      <c r="O19" s="13">
        <v>1135255</v>
      </c>
      <c r="P19" s="14">
        <v>0</v>
      </c>
      <c r="Q19" s="14">
        <v>0</v>
      </c>
      <c r="R19" s="15">
        <v>0</v>
      </c>
      <c r="S19" s="15">
        <v>0</v>
      </c>
      <c r="T19" s="37">
        <v>11633726</v>
      </c>
      <c r="U19" s="41">
        <v>0</v>
      </c>
      <c r="V19" s="13">
        <v>1135255</v>
      </c>
    </row>
    <row r="20" spans="1:22" ht="13.5" hidden="1" thickBot="1" x14ac:dyDescent="0.25">
      <c r="A20" s="32">
        <v>10698</v>
      </c>
      <c r="B20" s="35" t="s">
        <v>54</v>
      </c>
      <c r="C20" s="42">
        <v>822</v>
      </c>
      <c r="D20" s="40">
        <v>1079.6262999999999</v>
      </c>
      <c r="E20" s="39">
        <v>6763319</v>
      </c>
      <c r="F20" s="19">
        <v>515</v>
      </c>
      <c r="G20" s="19">
        <v>596.61300000000006</v>
      </c>
      <c r="H20" s="18">
        <v>3737482</v>
      </c>
      <c r="I20" s="42">
        <v>52</v>
      </c>
      <c r="J20" s="42">
        <v>72.596000000000004</v>
      </c>
      <c r="K20" s="39">
        <v>696922</v>
      </c>
      <c r="L20" s="19">
        <v>29</v>
      </c>
      <c r="M20" s="19">
        <v>33.031799999999997</v>
      </c>
      <c r="N20" s="20">
        <v>317105</v>
      </c>
      <c r="O20" s="20">
        <v>832057</v>
      </c>
      <c r="P20" s="21">
        <v>0</v>
      </c>
      <c r="Q20" s="21">
        <v>0</v>
      </c>
      <c r="R20" s="22">
        <v>0</v>
      </c>
      <c r="S20" s="22">
        <v>0</v>
      </c>
      <c r="T20" s="39">
        <v>7460241</v>
      </c>
      <c r="U20" s="39">
        <v>52119</v>
      </c>
      <c r="V20" s="20">
        <v>4886644</v>
      </c>
    </row>
    <row r="21" spans="1:22" ht="13.5" hidden="1" thickBot="1" x14ac:dyDescent="0.25">
      <c r="A21" s="30">
        <v>10756</v>
      </c>
      <c r="B21" s="34" t="s">
        <v>55</v>
      </c>
      <c r="C21" s="41">
        <v>73</v>
      </c>
      <c r="D21" s="41">
        <v>78.527299999999997</v>
      </c>
      <c r="E21" s="37">
        <v>536656</v>
      </c>
      <c r="F21" s="23">
        <v>93</v>
      </c>
      <c r="G21" s="23">
        <v>66.316500000000005</v>
      </c>
      <c r="H21" s="12">
        <v>453207</v>
      </c>
      <c r="I21" s="41">
        <v>4</v>
      </c>
      <c r="J21" s="41">
        <v>1.5170999999999999</v>
      </c>
      <c r="K21" s="37">
        <v>14564</v>
      </c>
      <c r="L21" s="23">
        <v>6</v>
      </c>
      <c r="M21" s="23">
        <v>2.4918</v>
      </c>
      <c r="N21" s="13">
        <v>23921</v>
      </c>
      <c r="O21" s="13">
        <v>14040</v>
      </c>
      <c r="P21" s="14">
        <v>0</v>
      </c>
      <c r="Q21" s="14">
        <v>0</v>
      </c>
      <c r="R21" s="15">
        <v>0</v>
      </c>
      <c r="S21" s="15">
        <v>0</v>
      </c>
      <c r="T21" s="37">
        <v>551220</v>
      </c>
      <c r="U21" s="41">
        <v>0</v>
      </c>
      <c r="V21" s="13">
        <v>491168</v>
      </c>
    </row>
    <row r="22" spans="1:22" ht="13.5" hidden="1" thickBot="1" x14ac:dyDescent="0.25">
      <c r="A22" s="32">
        <v>10757</v>
      </c>
      <c r="B22" s="35" t="s">
        <v>56</v>
      </c>
      <c r="C22" s="42">
        <v>90</v>
      </c>
      <c r="D22" s="42">
        <v>84.919399999999996</v>
      </c>
      <c r="E22" s="39">
        <v>531978</v>
      </c>
      <c r="F22" s="19">
        <v>102</v>
      </c>
      <c r="G22" s="19">
        <v>90.177199999999999</v>
      </c>
      <c r="H22" s="18">
        <v>564915</v>
      </c>
      <c r="I22" s="42">
        <v>11</v>
      </c>
      <c r="J22" s="42">
        <v>7.8819999999999997</v>
      </c>
      <c r="K22" s="39">
        <v>75667</v>
      </c>
      <c r="L22" s="19">
        <v>11</v>
      </c>
      <c r="M22" s="19">
        <v>7.2675000000000001</v>
      </c>
      <c r="N22" s="20">
        <v>69768</v>
      </c>
      <c r="O22" s="20">
        <v>21506</v>
      </c>
      <c r="P22" s="21">
        <v>0</v>
      </c>
      <c r="Q22" s="21">
        <v>0</v>
      </c>
      <c r="R22" s="22">
        <v>0</v>
      </c>
      <c r="S22" s="22">
        <v>0</v>
      </c>
      <c r="T22" s="39">
        <v>607645</v>
      </c>
      <c r="U22" s="42">
        <v>0</v>
      </c>
      <c r="V22" s="20">
        <v>656189</v>
      </c>
    </row>
    <row r="23" spans="1:22" ht="13.5" hidden="1" thickBot="1" x14ac:dyDescent="0.25">
      <c r="A23" s="30">
        <v>10758</v>
      </c>
      <c r="B23" s="34" t="s">
        <v>57</v>
      </c>
      <c r="C23" s="41">
        <v>203</v>
      </c>
      <c r="D23" s="41">
        <v>184.32579999999999</v>
      </c>
      <c r="E23" s="37">
        <v>1154709</v>
      </c>
      <c r="F23" s="23">
        <v>0</v>
      </c>
      <c r="G23" s="23">
        <v>0</v>
      </c>
      <c r="H23" s="31">
        <v>0</v>
      </c>
      <c r="I23" s="41">
        <v>10</v>
      </c>
      <c r="J23" s="41">
        <v>9.5654000000000003</v>
      </c>
      <c r="K23" s="37">
        <v>91828</v>
      </c>
      <c r="L23" s="23" t="s">
        <v>33</v>
      </c>
      <c r="M23" s="23" t="s">
        <v>33</v>
      </c>
      <c r="N23" s="14">
        <v>0</v>
      </c>
      <c r="O23" s="13">
        <v>50136</v>
      </c>
      <c r="P23" s="14">
        <v>0</v>
      </c>
      <c r="Q23" s="14">
        <v>0</v>
      </c>
      <c r="R23" s="15">
        <v>0</v>
      </c>
      <c r="S23" s="15">
        <v>0</v>
      </c>
      <c r="T23" s="37">
        <v>1246537</v>
      </c>
      <c r="U23" s="41">
        <v>0</v>
      </c>
      <c r="V23" s="13">
        <v>50136</v>
      </c>
    </row>
    <row r="24" spans="1:22" ht="13.5" hidden="1" thickBot="1" x14ac:dyDescent="0.25">
      <c r="A24" s="32">
        <v>10759</v>
      </c>
      <c r="B24" s="35" t="s">
        <v>58</v>
      </c>
      <c r="C24" s="42">
        <v>350</v>
      </c>
      <c r="D24" s="42">
        <v>285.42529999999999</v>
      </c>
      <c r="E24" s="39">
        <v>1869322</v>
      </c>
      <c r="F24" s="19">
        <v>124</v>
      </c>
      <c r="G24" s="19">
        <v>88.424499999999995</v>
      </c>
      <c r="H24" s="18">
        <v>579114</v>
      </c>
      <c r="I24" s="42">
        <v>61</v>
      </c>
      <c r="J24" s="42">
        <v>34.4726</v>
      </c>
      <c r="K24" s="39">
        <v>330937</v>
      </c>
      <c r="L24" s="19">
        <v>17</v>
      </c>
      <c r="M24" s="19">
        <v>9.8348999999999993</v>
      </c>
      <c r="N24" s="20">
        <v>94415</v>
      </c>
      <c r="O24" s="20">
        <v>71715</v>
      </c>
      <c r="P24" s="21">
        <v>0</v>
      </c>
      <c r="Q24" s="21">
        <v>0</v>
      </c>
      <c r="R24" s="22">
        <v>0</v>
      </c>
      <c r="S24" s="22">
        <v>0</v>
      </c>
      <c r="T24" s="39">
        <v>2200259</v>
      </c>
      <c r="U24" s="42">
        <v>0</v>
      </c>
      <c r="V24" s="20">
        <v>745244</v>
      </c>
    </row>
    <row r="25" spans="1:22" ht="13.5" hidden="1" thickBot="1" x14ac:dyDescent="0.25">
      <c r="A25" s="30">
        <v>10760</v>
      </c>
      <c r="B25" s="34" t="s">
        <v>59</v>
      </c>
      <c r="C25" s="41">
        <v>193</v>
      </c>
      <c r="D25" s="41">
        <v>196.89429999999999</v>
      </c>
      <c r="E25" s="37">
        <v>1289510</v>
      </c>
      <c r="F25" s="23">
        <v>3</v>
      </c>
      <c r="G25" s="23">
        <v>4.2831000000000001</v>
      </c>
      <c r="H25" s="12">
        <v>28051</v>
      </c>
      <c r="I25" s="41">
        <v>5</v>
      </c>
      <c r="J25" s="41">
        <v>2.008</v>
      </c>
      <c r="K25" s="37">
        <v>19277</v>
      </c>
      <c r="L25" s="23" t="s">
        <v>33</v>
      </c>
      <c r="M25" s="23" t="s">
        <v>33</v>
      </c>
      <c r="N25" s="14">
        <v>0</v>
      </c>
      <c r="O25" s="13">
        <v>74472</v>
      </c>
      <c r="P25" s="14">
        <v>0</v>
      </c>
      <c r="Q25" s="14">
        <v>0</v>
      </c>
      <c r="R25" s="15">
        <v>0</v>
      </c>
      <c r="S25" s="15">
        <v>0</v>
      </c>
      <c r="T25" s="37">
        <v>1308787</v>
      </c>
      <c r="U25" s="41">
        <v>0</v>
      </c>
      <c r="V25" s="13">
        <v>102523</v>
      </c>
    </row>
    <row r="26" spans="1:22" ht="13.5" hidden="1" thickBot="1" x14ac:dyDescent="0.25">
      <c r="A26" s="32">
        <v>10761</v>
      </c>
      <c r="B26" s="35" t="s">
        <v>60</v>
      </c>
      <c r="C26" s="42">
        <v>263</v>
      </c>
      <c r="D26" s="42">
        <v>201.24359999999999</v>
      </c>
      <c r="E26" s="39">
        <v>1260691</v>
      </c>
      <c r="F26" s="19">
        <v>13</v>
      </c>
      <c r="G26" s="19">
        <v>7.8056999999999999</v>
      </c>
      <c r="H26" s="18">
        <v>48899</v>
      </c>
      <c r="I26" s="42">
        <v>12</v>
      </c>
      <c r="J26" s="42">
        <v>5.6976000000000004</v>
      </c>
      <c r="K26" s="39">
        <v>54697</v>
      </c>
      <c r="L26" s="19">
        <v>1</v>
      </c>
      <c r="M26" s="19">
        <v>0.97799999999999998</v>
      </c>
      <c r="N26" s="20">
        <v>9389</v>
      </c>
      <c r="O26" s="20">
        <v>35772</v>
      </c>
      <c r="P26" s="21">
        <v>0</v>
      </c>
      <c r="Q26" s="21">
        <v>0</v>
      </c>
      <c r="R26" s="22">
        <v>0</v>
      </c>
      <c r="S26" s="22">
        <v>0</v>
      </c>
      <c r="T26" s="39">
        <v>1315388</v>
      </c>
      <c r="U26" s="42">
        <v>0</v>
      </c>
      <c r="V26" s="20">
        <v>94060</v>
      </c>
    </row>
    <row r="27" spans="1:22" ht="13.5" hidden="1" thickBot="1" x14ac:dyDescent="0.25">
      <c r="A27" s="30">
        <v>10762</v>
      </c>
      <c r="B27" s="34" t="s">
        <v>61</v>
      </c>
      <c r="C27" s="41">
        <v>207</v>
      </c>
      <c r="D27" s="41">
        <v>186.9451</v>
      </c>
      <c r="E27" s="37">
        <v>1171118</v>
      </c>
      <c r="F27" s="23">
        <v>18</v>
      </c>
      <c r="G27" s="23">
        <v>10.764699999999999</v>
      </c>
      <c r="H27" s="12">
        <v>67435</v>
      </c>
      <c r="I27" s="41">
        <v>16</v>
      </c>
      <c r="J27" s="41">
        <v>8.2645999999999997</v>
      </c>
      <c r="K27" s="37">
        <v>79340</v>
      </c>
      <c r="L27" s="23">
        <v>2</v>
      </c>
      <c r="M27" s="23">
        <v>0.97470000000000001</v>
      </c>
      <c r="N27" s="13">
        <v>9357</v>
      </c>
      <c r="O27" s="13">
        <v>41359</v>
      </c>
      <c r="P27" s="14">
        <v>0</v>
      </c>
      <c r="Q27" s="14">
        <v>0</v>
      </c>
      <c r="R27" s="15">
        <v>0</v>
      </c>
      <c r="S27" s="15">
        <v>0</v>
      </c>
      <c r="T27" s="37">
        <v>1250458</v>
      </c>
      <c r="U27" s="41">
        <v>0</v>
      </c>
      <c r="V27" s="13">
        <v>118151</v>
      </c>
    </row>
    <row r="28" spans="1:22" ht="13.5" hidden="1" thickBot="1" x14ac:dyDescent="0.25">
      <c r="A28" s="32">
        <v>10763</v>
      </c>
      <c r="B28" s="35" t="s">
        <v>62</v>
      </c>
      <c r="C28" s="42">
        <v>98</v>
      </c>
      <c r="D28" s="42">
        <v>80.094800000000006</v>
      </c>
      <c r="E28" s="39">
        <v>547368</v>
      </c>
      <c r="F28" s="19">
        <v>0</v>
      </c>
      <c r="G28" s="19">
        <v>0</v>
      </c>
      <c r="H28" s="33">
        <v>0</v>
      </c>
      <c r="I28" s="42">
        <v>7</v>
      </c>
      <c r="J28" s="42">
        <v>14.4367</v>
      </c>
      <c r="K28" s="39">
        <v>138592</v>
      </c>
      <c r="L28" s="19" t="s">
        <v>33</v>
      </c>
      <c r="M28" s="19" t="s">
        <v>33</v>
      </c>
      <c r="N28" s="21">
        <v>0</v>
      </c>
      <c r="O28" s="20">
        <v>6384</v>
      </c>
      <c r="P28" s="21">
        <v>0</v>
      </c>
      <c r="Q28" s="21">
        <v>0</v>
      </c>
      <c r="R28" s="22">
        <v>0</v>
      </c>
      <c r="S28" s="22">
        <v>0</v>
      </c>
      <c r="T28" s="39">
        <v>685960</v>
      </c>
      <c r="U28" s="42">
        <v>0</v>
      </c>
      <c r="V28" s="20">
        <v>6384</v>
      </c>
    </row>
    <row r="29" spans="1:22" ht="13.5" hidden="1" thickBot="1" x14ac:dyDescent="0.25">
      <c r="A29" s="30">
        <v>10764</v>
      </c>
      <c r="B29" s="34" t="s">
        <v>63</v>
      </c>
      <c r="C29" s="41">
        <v>96</v>
      </c>
      <c r="D29" s="41">
        <v>85.248500000000007</v>
      </c>
      <c r="E29" s="37">
        <v>606863</v>
      </c>
      <c r="F29" s="23">
        <v>59</v>
      </c>
      <c r="G29" s="23">
        <v>45.194200000000002</v>
      </c>
      <c r="H29" s="12">
        <v>321726</v>
      </c>
      <c r="I29" s="41">
        <v>6</v>
      </c>
      <c r="J29" s="41">
        <v>2.9624999999999999</v>
      </c>
      <c r="K29" s="37">
        <v>28440</v>
      </c>
      <c r="L29" s="23">
        <v>4</v>
      </c>
      <c r="M29" s="23">
        <v>2.6503000000000001</v>
      </c>
      <c r="N29" s="13">
        <v>25443</v>
      </c>
      <c r="O29" s="13">
        <v>21660</v>
      </c>
      <c r="P29" s="14">
        <v>0</v>
      </c>
      <c r="Q29" s="14">
        <v>0</v>
      </c>
      <c r="R29" s="15">
        <v>0</v>
      </c>
      <c r="S29" s="15">
        <v>0</v>
      </c>
      <c r="T29" s="37">
        <v>635303</v>
      </c>
      <c r="U29" s="37">
        <v>6463</v>
      </c>
      <c r="V29" s="13">
        <v>368829</v>
      </c>
    </row>
    <row r="30" spans="1:22" ht="13.5" hidden="1" thickBot="1" x14ac:dyDescent="0.25">
      <c r="A30" s="32">
        <v>10765</v>
      </c>
      <c r="B30" s="35" t="s">
        <v>64</v>
      </c>
      <c r="C30" s="42">
        <v>59</v>
      </c>
      <c r="D30" s="42">
        <v>42.189500000000002</v>
      </c>
      <c r="E30" s="39">
        <v>312350</v>
      </c>
      <c r="F30" s="19">
        <v>59</v>
      </c>
      <c r="G30" s="19">
        <v>35.946800000000003</v>
      </c>
      <c r="H30" s="18">
        <v>266132</v>
      </c>
      <c r="I30" s="42">
        <v>4</v>
      </c>
      <c r="J30" s="42">
        <v>2.1528999999999998</v>
      </c>
      <c r="K30" s="39">
        <v>20668</v>
      </c>
      <c r="L30" s="19">
        <v>1</v>
      </c>
      <c r="M30" s="19">
        <v>0.2238</v>
      </c>
      <c r="N30" s="20">
        <v>2148</v>
      </c>
      <c r="O30" s="20">
        <v>11172</v>
      </c>
      <c r="P30" s="21">
        <v>0</v>
      </c>
      <c r="Q30" s="21">
        <v>0</v>
      </c>
      <c r="R30" s="22">
        <v>0</v>
      </c>
      <c r="S30" s="22">
        <v>0</v>
      </c>
      <c r="T30" s="39">
        <v>333018</v>
      </c>
      <c r="U30" s="42">
        <v>0</v>
      </c>
      <c r="V30" s="20">
        <v>279453</v>
      </c>
    </row>
    <row r="31" spans="1:22" ht="13.5" hidden="1" thickBot="1" x14ac:dyDescent="0.25">
      <c r="A31" s="30">
        <v>10766</v>
      </c>
      <c r="B31" s="34" t="s">
        <v>65</v>
      </c>
      <c r="C31" s="41">
        <v>110</v>
      </c>
      <c r="D31" s="41">
        <v>64.570899999999995</v>
      </c>
      <c r="E31" s="37">
        <v>404504</v>
      </c>
      <c r="F31" s="23">
        <v>0</v>
      </c>
      <c r="G31" s="23">
        <v>0</v>
      </c>
      <c r="H31" s="31">
        <v>0</v>
      </c>
      <c r="I31" s="41" t="s">
        <v>33</v>
      </c>
      <c r="J31" s="41" t="s">
        <v>33</v>
      </c>
      <c r="K31" s="41" t="s">
        <v>33</v>
      </c>
      <c r="L31" s="23" t="s">
        <v>33</v>
      </c>
      <c r="M31" s="23" t="s">
        <v>33</v>
      </c>
      <c r="N31" s="14">
        <v>0</v>
      </c>
      <c r="O31" s="13">
        <v>20748</v>
      </c>
      <c r="P31" s="14">
        <v>0</v>
      </c>
      <c r="Q31" s="14">
        <v>0</v>
      </c>
      <c r="R31" s="15">
        <v>0</v>
      </c>
      <c r="S31" s="15">
        <v>0</v>
      </c>
      <c r="T31" s="37">
        <v>404504</v>
      </c>
      <c r="U31" s="41">
        <v>0</v>
      </c>
      <c r="V31" s="13">
        <v>20748</v>
      </c>
    </row>
    <row r="32" spans="1:22" ht="13.5" hidden="1" thickBot="1" x14ac:dyDescent="0.25">
      <c r="A32" s="32">
        <v>10767</v>
      </c>
      <c r="B32" s="35" t="s">
        <v>66</v>
      </c>
      <c r="C32" s="42">
        <v>33</v>
      </c>
      <c r="D32" s="42">
        <v>21.5488</v>
      </c>
      <c r="E32" s="39">
        <v>159537</v>
      </c>
      <c r="F32" s="19">
        <v>4</v>
      </c>
      <c r="G32" s="19">
        <v>1.6422000000000001</v>
      </c>
      <c r="H32" s="18">
        <v>12158</v>
      </c>
      <c r="I32" s="42">
        <v>1</v>
      </c>
      <c r="J32" s="42">
        <v>0.3039</v>
      </c>
      <c r="K32" s="39">
        <v>2917</v>
      </c>
      <c r="L32" s="19" t="s">
        <v>33</v>
      </c>
      <c r="M32" s="19" t="s">
        <v>33</v>
      </c>
      <c r="N32" s="21">
        <v>0</v>
      </c>
      <c r="O32" s="20">
        <v>15128</v>
      </c>
      <c r="P32" s="21">
        <v>0</v>
      </c>
      <c r="Q32" s="21">
        <v>0</v>
      </c>
      <c r="R32" s="22">
        <v>0</v>
      </c>
      <c r="S32" s="22">
        <v>0</v>
      </c>
      <c r="T32" s="39">
        <v>162454</v>
      </c>
      <c r="U32" s="42">
        <v>0</v>
      </c>
      <c r="V32" s="20">
        <v>27286</v>
      </c>
    </row>
    <row r="33" spans="1:22" ht="13.5" thickBot="1" x14ac:dyDescent="0.25">
      <c r="A33" s="30">
        <v>10768</v>
      </c>
      <c r="B33" s="34" t="s">
        <v>67</v>
      </c>
      <c r="C33" s="41">
        <v>153</v>
      </c>
      <c r="D33" s="41">
        <v>99.194299999999998</v>
      </c>
      <c r="E33" s="37">
        <v>734385</v>
      </c>
      <c r="F33" s="23">
        <v>91</v>
      </c>
      <c r="G33" s="23">
        <v>62.504300000000001</v>
      </c>
      <c r="H33" s="12">
        <v>462751</v>
      </c>
      <c r="I33" s="41">
        <v>7</v>
      </c>
      <c r="J33" s="41">
        <v>6.0541</v>
      </c>
      <c r="K33" s="37">
        <v>58119</v>
      </c>
      <c r="L33" s="23" t="s">
        <v>33</v>
      </c>
      <c r="M33" s="23" t="s">
        <v>33</v>
      </c>
      <c r="N33" s="14">
        <v>0</v>
      </c>
      <c r="O33" s="13">
        <v>23108</v>
      </c>
      <c r="P33" s="14">
        <v>0</v>
      </c>
      <c r="Q33" s="14">
        <v>0</v>
      </c>
      <c r="R33" s="15">
        <v>0</v>
      </c>
      <c r="S33" s="15">
        <v>0</v>
      </c>
      <c r="T33" s="37">
        <v>792504</v>
      </c>
      <c r="U33" s="41">
        <v>0</v>
      </c>
      <c r="V33" s="13">
        <v>485858</v>
      </c>
    </row>
    <row r="34" spans="1:22" ht="13.5" thickBot="1" x14ac:dyDescent="0.25">
      <c r="A34" s="32">
        <v>10769</v>
      </c>
      <c r="B34" s="35" t="s">
        <v>68</v>
      </c>
      <c r="C34" s="42">
        <v>162</v>
      </c>
      <c r="D34" s="42">
        <v>125.6782</v>
      </c>
      <c r="E34" s="39">
        <v>930459</v>
      </c>
      <c r="F34" s="19">
        <v>0</v>
      </c>
      <c r="G34" s="19">
        <v>0</v>
      </c>
      <c r="H34" s="33">
        <v>0</v>
      </c>
      <c r="I34" s="42">
        <v>8</v>
      </c>
      <c r="J34" s="42">
        <v>6.4459</v>
      </c>
      <c r="K34" s="39">
        <v>61881</v>
      </c>
      <c r="L34" s="19" t="s">
        <v>33</v>
      </c>
      <c r="M34" s="19" t="s">
        <v>33</v>
      </c>
      <c r="N34" s="21">
        <v>0</v>
      </c>
      <c r="O34" s="20">
        <v>11209</v>
      </c>
      <c r="P34" s="21">
        <v>0</v>
      </c>
      <c r="Q34" s="21">
        <v>0</v>
      </c>
      <c r="R34" s="22">
        <v>0</v>
      </c>
      <c r="S34" s="22">
        <v>0</v>
      </c>
      <c r="T34" s="39">
        <v>992339</v>
      </c>
      <c r="U34" s="42">
        <v>0</v>
      </c>
      <c r="V34" s="20">
        <v>11209</v>
      </c>
    </row>
    <row r="35" spans="1:22" ht="13.5" thickBot="1" x14ac:dyDescent="0.25">
      <c r="A35" s="30">
        <v>10770</v>
      </c>
      <c r="B35" s="34" t="s">
        <v>69</v>
      </c>
      <c r="C35" s="41">
        <v>95</v>
      </c>
      <c r="D35" s="41">
        <v>64.434200000000004</v>
      </c>
      <c r="E35" s="37">
        <v>495386</v>
      </c>
      <c r="F35" s="23">
        <v>98</v>
      </c>
      <c r="G35" s="23">
        <v>60.176299999999998</v>
      </c>
      <c r="H35" s="12">
        <v>462651</v>
      </c>
      <c r="I35" s="41">
        <v>5</v>
      </c>
      <c r="J35" s="41">
        <v>2.3628999999999998</v>
      </c>
      <c r="K35" s="37">
        <v>22684</v>
      </c>
      <c r="L35" s="23">
        <v>7</v>
      </c>
      <c r="M35" s="23">
        <v>3.3628</v>
      </c>
      <c r="N35" s="13">
        <v>32283</v>
      </c>
      <c r="O35" s="13">
        <v>8827</v>
      </c>
      <c r="P35" s="14">
        <v>0</v>
      </c>
      <c r="Q35" s="14">
        <v>0</v>
      </c>
      <c r="R35" s="15">
        <v>0</v>
      </c>
      <c r="S35" s="15">
        <v>0</v>
      </c>
      <c r="T35" s="37">
        <v>518070</v>
      </c>
      <c r="U35" s="41">
        <v>0</v>
      </c>
      <c r="V35" s="13">
        <v>503760</v>
      </c>
    </row>
    <row r="36" spans="1:22" ht="13.5" thickBot="1" x14ac:dyDescent="0.25">
      <c r="A36" s="32">
        <v>10771</v>
      </c>
      <c r="B36" s="35" t="s">
        <v>70</v>
      </c>
      <c r="C36" s="42">
        <v>70</v>
      </c>
      <c r="D36" s="42">
        <v>44.532499999999999</v>
      </c>
      <c r="E36" s="39">
        <v>342377</v>
      </c>
      <c r="F36" s="19">
        <v>26</v>
      </c>
      <c r="G36" s="19">
        <v>21.1844</v>
      </c>
      <c r="H36" s="18">
        <v>162871</v>
      </c>
      <c r="I36" s="42">
        <v>5</v>
      </c>
      <c r="J36" s="42">
        <v>5.2106000000000003</v>
      </c>
      <c r="K36" s="39">
        <v>50022</v>
      </c>
      <c r="L36" s="19">
        <v>2</v>
      </c>
      <c r="M36" s="19">
        <v>0.8821</v>
      </c>
      <c r="N36" s="20">
        <v>8468</v>
      </c>
      <c r="O36" s="20">
        <v>5552</v>
      </c>
      <c r="P36" s="21">
        <v>0</v>
      </c>
      <c r="Q36" s="21">
        <v>0</v>
      </c>
      <c r="R36" s="22">
        <v>0</v>
      </c>
      <c r="S36" s="22">
        <v>0</v>
      </c>
      <c r="T36" s="39">
        <v>392399</v>
      </c>
      <c r="U36" s="42">
        <v>0</v>
      </c>
      <c r="V36" s="20">
        <v>176891</v>
      </c>
    </row>
    <row r="37" spans="1:22" ht="13.5" thickBot="1" x14ac:dyDescent="0.25">
      <c r="A37" s="30">
        <v>10772</v>
      </c>
      <c r="B37" s="34" t="s">
        <v>71</v>
      </c>
      <c r="C37" s="41">
        <v>129</v>
      </c>
      <c r="D37" s="41">
        <v>106.7033</v>
      </c>
      <c r="E37" s="37">
        <v>698827</v>
      </c>
      <c r="F37" s="23">
        <v>145</v>
      </c>
      <c r="G37" s="23">
        <v>80.332800000000006</v>
      </c>
      <c r="H37" s="12">
        <v>526120</v>
      </c>
      <c r="I37" s="41">
        <v>14</v>
      </c>
      <c r="J37" s="41">
        <v>8.7409999999999997</v>
      </c>
      <c r="K37" s="37">
        <v>83914</v>
      </c>
      <c r="L37" s="23">
        <v>14</v>
      </c>
      <c r="M37" s="23">
        <v>9.1010000000000009</v>
      </c>
      <c r="N37" s="13">
        <v>87370</v>
      </c>
      <c r="O37" s="13">
        <v>59319</v>
      </c>
      <c r="P37" s="14">
        <v>0</v>
      </c>
      <c r="Q37" s="14">
        <v>0</v>
      </c>
      <c r="R37" s="15">
        <v>0</v>
      </c>
      <c r="S37" s="15">
        <v>0</v>
      </c>
      <c r="T37" s="37">
        <v>782740</v>
      </c>
      <c r="U37" s="41">
        <v>0</v>
      </c>
      <c r="V37" s="13">
        <v>672808</v>
      </c>
    </row>
    <row r="38" spans="1:22" ht="13.5" thickBot="1" x14ac:dyDescent="0.25">
      <c r="A38" s="32">
        <v>10773</v>
      </c>
      <c r="B38" s="35" t="s">
        <v>72</v>
      </c>
      <c r="C38" s="42" t="s">
        <v>33</v>
      </c>
      <c r="D38" s="42" t="s">
        <v>33</v>
      </c>
      <c r="E38" s="42" t="s">
        <v>33</v>
      </c>
      <c r="F38" s="19">
        <v>5</v>
      </c>
      <c r="G38" s="19">
        <v>4.8463000000000003</v>
      </c>
      <c r="H38" s="18">
        <v>35880</v>
      </c>
      <c r="I38" s="42" t="s">
        <v>33</v>
      </c>
      <c r="J38" s="42" t="s">
        <v>33</v>
      </c>
      <c r="K38" s="42" t="s">
        <v>33</v>
      </c>
      <c r="L38" s="19" t="s">
        <v>33</v>
      </c>
      <c r="M38" s="19" t="s">
        <v>33</v>
      </c>
      <c r="N38" s="21">
        <v>0</v>
      </c>
      <c r="O38" s="21">
        <v>0</v>
      </c>
      <c r="P38" s="21">
        <v>0</v>
      </c>
      <c r="Q38" s="21">
        <v>0</v>
      </c>
      <c r="R38" s="22">
        <v>0</v>
      </c>
      <c r="S38" s="22">
        <v>0</v>
      </c>
      <c r="T38" s="42">
        <v>0</v>
      </c>
      <c r="U38" s="42">
        <v>0</v>
      </c>
      <c r="V38" s="20">
        <v>35880</v>
      </c>
    </row>
    <row r="39" spans="1:22" ht="13.5" thickBot="1" x14ac:dyDescent="0.25">
      <c r="A39" s="30">
        <v>10774</v>
      </c>
      <c r="B39" s="34" t="s">
        <v>73</v>
      </c>
      <c r="C39" s="41">
        <v>148</v>
      </c>
      <c r="D39" s="41">
        <v>104.5635</v>
      </c>
      <c r="E39" s="37">
        <v>774136</v>
      </c>
      <c r="F39" s="23">
        <v>43</v>
      </c>
      <c r="G39" s="23">
        <v>23.764700000000001</v>
      </c>
      <c r="H39" s="12">
        <v>175942</v>
      </c>
      <c r="I39" s="41">
        <v>5</v>
      </c>
      <c r="J39" s="41">
        <v>1.8787</v>
      </c>
      <c r="K39" s="37">
        <v>18036</v>
      </c>
      <c r="L39" s="23">
        <v>3</v>
      </c>
      <c r="M39" s="23">
        <v>1.8445</v>
      </c>
      <c r="N39" s="13">
        <v>17707</v>
      </c>
      <c r="O39" s="13">
        <v>4284</v>
      </c>
      <c r="P39" s="14">
        <v>0</v>
      </c>
      <c r="Q39" s="14">
        <v>0</v>
      </c>
      <c r="R39" s="15">
        <v>0</v>
      </c>
      <c r="S39" s="15">
        <v>0</v>
      </c>
      <c r="T39" s="37">
        <v>792171</v>
      </c>
      <c r="U39" s="41">
        <v>0</v>
      </c>
      <c r="V39" s="13">
        <v>197933</v>
      </c>
    </row>
    <row r="40" spans="1:22" ht="13.5" thickBot="1" x14ac:dyDescent="0.25">
      <c r="A40" s="32">
        <v>10775</v>
      </c>
      <c r="B40" s="35" t="s">
        <v>74</v>
      </c>
      <c r="C40" s="42">
        <v>286</v>
      </c>
      <c r="D40" s="42">
        <v>183.6636</v>
      </c>
      <c r="E40" s="39">
        <v>1359754</v>
      </c>
      <c r="F40" s="19">
        <v>15</v>
      </c>
      <c r="G40" s="19">
        <v>5.907</v>
      </c>
      <c r="H40" s="18">
        <v>43732</v>
      </c>
      <c r="I40" s="42">
        <v>21</v>
      </c>
      <c r="J40" s="42">
        <v>12.335599999999999</v>
      </c>
      <c r="K40" s="39">
        <v>118422</v>
      </c>
      <c r="L40" s="19" t="s">
        <v>33</v>
      </c>
      <c r="M40" s="19" t="s">
        <v>33</v>
      </c>
      <c r="N40" s="21">
        <v>0</v>
      </c>
      <c r="O40" s="20">
        <v>91759</v>
      </c>
      <c r="P40" s="21">
        <v>0</v>
      </c>
      <c r="Q40" s="21">
        <v>0</v>
      </c>
      <c r="R40" s="22">
        <v>0</v>
      </c>
      <c r="S40" s="22">
        <v>0</v>
      </c>
      <c r="T40" s="39">
        <v>1478175</v>
      </c>
      <c r="U40" s="42">
        <v>0</v>
      </c>
      <c r="V40" s="20">
        <v>135492</v>
      </c>
    </row>
    <row r="41" spans="1:22" ht="13.5" thickBot="1" x14ac:dyDescent="0.25">
      <c r="A41" s="30">
        <v>10776</v>
      </c>
      <c r="B41" s="34" t="s">
        <v>75</v>
      </c>
      <c r="C41" s="41">
        <v>273</v>
      </c>
      <c r="D41" s="41">
        <v>169.916</v>
      </c>
      <c r="E41" s="37">
        <v>1257973</v>
      </c>
      <c r="F41" s="23">
        <v>0</v>
      </c>
      <c r="G41" s="23">
        <v>0</v>
      </c>
      <c r="H41" s="31">
        <v>0</v>
      </c>
      <c r="I41" s="41">
        <v>21</v>
      </c>
      <c r="J41" s="41">
        <v>11.0954</v>
      </c>
      <c r="K41" s="37">
        <v>106516</v>
      </c>
      <c r="L41" s="23" t="s">
        <v>33</v>
      </c>
      <c r="M41" s="23" t="s">
        <v>33</v>
      </c>
      <c r="N41" s="14">
        <v>0</v>
      </c>
      <c r="O41" s="13">
        <v>13147</v>
      </c>
      <c r="P41" s="14">
        <v>0</v>
      </c>
      <c r="Q41" s="14">
        <v>0</v>
      </c>
      <c r="R41" s="15">
        <v>0</v>
      </c>
      <c r="S41" s="15">
        <v>0</v>
      </c>
      <c r="T41" s="37">
        <v>1364489</v>
      </c>
      <c r="U41" s="41">
        <v>0</v>
      </c>
      <c r="V41" s="13">
        <v>13147</v>
      </c>
    </row>
    <row r="42" spans="1:22" ht="13.5" thickBot="1" x14ac:dyDescent="0.25">
      <c r="A42" s="32">
        <v>10777</v>
      </c>
      <c r="B42" s="35" t="s">
        <v>76</v>
      </c>
      <c r="C42" s="42">
        <v>166</v>
      </c>
      <c r="D42" s="42">
        <v>153.59460000000001</v>
      </c>
      <c r="E42" s="39">
        <v>1049666</v>
      </c>
      <c r="F42" s="19">
        <v>0</v>
      </c>
      <c r="G42" s="19">
        <v>0</v>
      </c>
      <c r="H42" s="33">
        <v>0</v>
      </c>
      <c r="I42" s="42">
        <v>24</v>
      </c>
      <c r="J42" s="42">
        <v>16.5259</v>
      </c>
      <c r="K42" s="39">
        <v>158649</v>
      </c>
      <c r="L42" s="19" t="s">
        <v>33</v>
      </c>
      <c r="M42" s="19" t="s">
        <v>33</v>
      </c>
      <c r="N42" s="21">
        <v>0</v>
      </c>
      <c r="O42" s="20">
        <v>36599</v>
      </c>
      <c r="P42" s="21">
        <v>0</v>
      </c>
      <c r="Q42" s="21">
        <v>0</v>
      </c>
      <c r="R42" s="22">
        <v>0</v>
      </c>
      <c r="S42" s="22">
        <v>0</v>
      </c>
      <c r="T42" s="39">
        <v>1208314</v>
      </c>
      <c r="U42" s="42">
        <v>0</v>
      </c>
      <c r="V42" s="20">
        <v>36599</v>
      </c>
    </row>
    <row r="43" spans="1:22" ht="13.5" thickBot="1" x14ac:dyDescent="0.25">
      <c r="A43" s="30">
        <v>10778</v>
      </c>
      <c r="B43" s="34" t="s">
        <v>77</v>
      </c>
      <c r="C43" s="41">
        <v>67</v>
      </c>
      <c r="D43" s="41">
        <v>36.054900000000004</v>
      </c>
      <c r="E43" s="37">
        <v>277199</v>
      </c>
      <c r="F43" s="23">
        <v>0</v>
      </c>
      <c r="G43" s="23">
        <v>0</v>
      </c>
      <c r="H43" s="31">
        <v>0</v>
      </c>
      <c r="I43" s="41">
        <v>1</v>
      </c>
      <c r="J43" s="41">
        <v>0.3276</v>
      </c>
      <c r="K43" s="37">
        <v>3145</v>
      </c>
      <c r="L43" s="23" t="s">
        <v>33</v>
      </c>
      <c r="M43" s="23" t="s">
        <v>33</v>
      </c>
      <c r="N43" s="14">
        <v>0</v>
      </c>
      <c r="O43" s="14">
        <v>0</v>
      </c>
      <c r="P43" s="14">
        <v>0</v>
      </c>
      <c r="Q43" s="14">
        <v>0</v>
      </c>
      <c r="R43" s="15">
        <v>0</v>
      </c>
      <c r="S43" s="15">
        <v>0</v>
      </c>
      <c r="T43" s="37">
        <v>280344</v>
      </c>
      <c r="U43" s="41">
        <v>0</v>
      </c>
      <c r="V43" s="14">
        <v>0</v>
      </c>
    </row>
    <row r="44" spans="1:22" ht="13.5" thickBot="1" x14ac:dyDescent="0.25">
      <c r="A44" s="32">
        <v>10779</v>
      </c>
      <c r="B44" s="35" t="s">
        <v>78</v>
      </c>
      <c r="C44" s="42">
        <v>71</v>
      </c>
      <c r="D44" s="42">
        <v>54.511400000000002</v>
      </c>
      <c r="E44" s="39">
        <v>388053</v>
      </c>
      <c r="F44" s="19">
        <v>99</v>
      </c>
      <c r="G44" s="19">
        <v>73.816199999999995</v>
      </c>
      <c r="H44" s="18">
        <v>525479</v>
      </c>
      <c r="I44" s="42">
        <v>14</v>
      </c>
      <c r="J44" s="42">
        <v>9.0706000000000007</v>
      </c>
      <c r="K44" s="39">
        <v>87078</v>
      </c>
      <c r="L44" s="19">
        <v>9</v>
      </c>
      <c r="M44" s="19">
        <v>3.1884000000000001</v>
      </c>
      <c r="N44" s="20">
        <v>30609</v>
      </c>
      <c r="O44" s="20">
        <v>19844</v>
      </c>
      <c r="P44" s="21">
        <v>0</v>
      </c>
      <c r="Q44" s="21">
        <v>0</v>
      </c>
      <c r="R44" s="22">
        <v>0</v>
      </c>
      <c r="S44" s="22">
        <v>0</v>
      </c>
      <c r="T44" s="39">
        <v>475131</v>
      </c>
      <c r="U44" s="42">
        <v>0</v>
      </c>
      <c r="V44" s="20">
        <v>575931</v>
      </c>
    </row>
    <row r="45" spans="1:22" ht="13.5" thickBot="1" x14ac:dyDescent="0.25">
      <c r="A45" s="30">
        <v>10780</v>
      </c>
      <c r="B45" s="34" t="s">
        <v>79</v>
      </c>
      <c r="C45" s="41">
        <v>52</v>
      </c>
      <c r="D45" s="41">
        <v>38.233699999999999</v>
      </c>
      <c r="E45" s="37">
        <v>293950</v>
      </c>
      <c r="F45" s="23">
        <v>7</v>
      </c>
      <c r="G45" s="23">
        <v>5.8727999999999998</v>
      </c>
      <c r="H45" s="12">
        <v>45152</v>
      </c>
      <c r="I45" s="41">
        <v>3</v>
      </c>
      <c r="J45" s="41">
        <v>1.5489999999999999</v>
      </c>
      <c r="K45" s="37">
        <v>14870</v>
      </c>
      <c r="L45" s="23">
        <v>1</v>
      </c>
      <c r="M45" s="23">
        <v>0.72640000000000005</v>
      </c>
      <c r="N45" s="13">
        <v>6973</v>
      </c>
      <c r="O45" s="13">
        <v>5580</v>
      </c>
      <c r="P45" s="14">
        <v>0</v>
      </c>
      <c r="Q45" s="14">
        <v>0</v>
      </c>
      <c r="R45" s="15">
        <v>0</v>
      </c>
      <c r="S45" s="15">
        <v>0</v>
      </c>
      <c r="T45" s="37">
        <v>308821</v>
      </c>
      <c r="U45" s="41">
        <v>0</v>
      </c>
      <c r="V45" s="13">
        <v>57705</v>
      </c>
    </row>
    <row r="46" spans="1:22" ht="13.5" thickBot="1" x14ac:dyDescent="0.25">
      <c r="A46" s="32">
        <v>10781</v>
      </c>
      <c r="B46" s="35" t="s">
        <v>80</v>
      </c>
      <c r="C46" s="42">
        <v>27</v>
      </c>
      <c r="D46" s="42">
        <v>19.528300000000002</v>
      </c>
      <c r="E46" s="39">
        <v>155699</v>
      </c>
      <c r="F46" s="19">
        <v>29</v>
      </c>
      <c r="G46" s="19">
        <v>20.166899999999998</v>
      </c>
      <c r="H46" s="18">
        <v>160791</v>
      </c>
      <c r="I46" s="42" t="s">
        <v>33</v>
      </c>
      <c r="J46" s="42" t="s">
        <v>33</v>
      </c>
      <c r="K46" s="42" t="s">
        <v>33</v>
      </c>
      <c r="L46" s="19">
        <v>1</v>
      </c>
      <c r="M46" s="19">
        <v>0.57530000000000003</v>
      </c>
      <c r="N46" s="20">
        <v>5523</v>
      </c>
      <c r="O46" s="20">
        <v>2104</v>
      </c>
      <c r="P46" s="21">
        <v>0</v>
      </c>
      <c r="Q46" s="21">
        <v>0</v>
      </c>
      <c r="R46" s="22">
        <v>0</v>
      </c>
      <c r="S46" s="22">
        <v>0</v>
      </c>
      <c r="T46" s="39">
        <v>155699</v>
      </c>
      <c r="U46" s="42">
        <v>0</v>
      </c>
      <c r="V46" s="20">
        <v>168418</v>
      </c>
    </row>
    <row r="47" spans="1:22" ht="13.5" hidden="1" thickBot="1" x14ac:dyDescent="0.25">
      <c r="A47" s="30">
        <v>10782</v>
      </c>
      <c r="B47" s="34" t="s">
        <v>81</v>
      </c>
      <c r="C47" s="41">
        <v>120</v>
      </c>
      <c r="D47" s="41">
        <v>66.649000000000001</v>
      </c>
      <c r="E47" s="37">
        <v>512414</v>
      </c>
      <c r="F47" s="23">
        <v>59</v>
      </c>
      <c r="G47" s="23">
        <v>36.795200000000001</v>
      </c>
      <c r="H47" s="12">
        <v>282891</v>
      </c>
      <c r="I47" s="41">
        <v>3</v>
      </c>
      <c r="J47" s="41">
        <v>1.2372000000000001</v>
      </c>
      <c r="K47" s="37">
        <v>11877</v>
      </c>
      <c r="L47" s="23">
        <v>1</v>
      </c>
      <c r="M47" s="23">
        <v>0.23949999999999999</v>
      </c>
      <c r="N47" s="13">
        <v>2299</v>
      </c>
      <c r="O47" s="13">
        <v>3700</v>
      </c>
      <c r="P47" s="14">
        <v>0</v>
      </c>
      <c r="Q47" s="14">
        <v>0</v>
      </c>
      <c r="R47" s="15">
        <v>0</v>
      </c>
      <c r="S47" s="15">
        <v>0</v>
      </c>
      <c r="T47" s="37">
        <v>524291</v>
      </c>
      <c r="U47" s="41">
        <v>0</v>
      </c>
      <c r="V47" s="13">
        <v>288890</v>
      </c>
    </row>
    <row r="48" spans="1:22" ht="13.5" hidden="1" thickBot="1" x14ac:dyDescent="0.25">
      <c r="A48" s="32">
        <v>10784</v>
      </c>
      <c r="B48" s="35" t="s">
        <v>82</v>
      </c>
      <c r="C48" s="42">
        <v>155</v>
      </c>
      <c r="D48" s="42">
        <v>77.8489</v>
      </c>
      <c r="E48" s="39">
        <v>598522</v>
      </c>
      <c r="F48" s="19">
        <v>100</v>
      </c>
      <c r="G48" s="19">
        <v>51.5655</v>
      </c>
      <c r="H48" s="18">
        <v>396449</v>
      </c>
      <c r="I48" s="42">
        <v>9</v>
      </c>
      <c r="J48" s="42">
        <v>4.9233000000000002</v>
      </c>
      <c r="K48" s="39">
        <v>47264</v>
      </c>
      <c r="L48" s="19">
        <v>4</v>
      </c>
      <c r="M48" s="19">
        <v>1.0529999999999999</v>
      </c>
      <c r="N48" s="20">
        <v>10109</v>
      </c>
      <c r="O48" s="20">
        <v>17588</v>
      </c>
      <c r="P48" s="21">
        <v>0</v>
      </c>
      <c r="Q48" s="21">
        <v>0</v>
      </c>
      <c r="R48" s="22">
        <v>0</v>
      </c>
      <c r="S48" s="22">
        <v>0</v>
      </c>
      <c r="T48" s="39">
        <v>645786</v>
      </c>
      <c r="U48" s="42">
        <v>0</v>
      </c>
      <c r="V48" s="20">
        <v>424145</v>
      </c>
    </row>
    <row r="49" spans="1:22" ht="13.5" hidden="1" thickBot="1" x14ac:dyDescent="0.25">
      <c r="A49" s="30">
        <v>10785</v>
      </c>
      <c r="B49" s="34" t="s">
        <v>83</v>
      </c>
      <c r="C49" s="41">
        <v>224</v>
      </c>
      <c r="D49" s="41">
        <v>153.02549999999999</v>
      </c>
      <c r="E49" s="37">
        <v>1002202</v>
      </c>
      <c r="F49" s="23">
        <v>231</v>
      </c>
      <c r="G49" s="23">
        <v>118.7243</v>
      </c>
      <c r="H49" s="12">
        <v>777555</v>
      </c>
      <c r="I49" s="41">
        <v>6</v>
      </c>
      <c r="J49" s="41">
        <v>3.3715999999999999</v>
      </c>
      <c r="K49" s="37">
        <v>32367</v>
      </c>
      <c r="L49" s="23">
        <v>2</v>
      </c>
      <c r="M49" s="23">
        <v>0.75319999999999998</v>
      </c>
      <c r="N49" s="13">
        <v>7231</v>
      </c>
      <c r="O49" s="13">
        <v>15872</v>
      </c>
      <c r="P49" s="14">
        <v>0</v>
      </c>
      <c r="Q49" s="14">
        <v>0</v>
      </c>
      <c r="R49" s="15">
        <v>0</v>
      </c>
      <c r="S49" s="15">
        <v>0</v>
      </c>
      <c r="T49" s="37">
        <v>1034570</v>
      </c>
      <c r="U49" s="41">
        <v>0</v>
      </c>
      <c r="V49" s="13">
        <v>800658</v>
      </c>
    </row>
    <row r="50" spans="1:22" ht="13.5" hidden="1" thickBot="1" x14ac:dyDescent="0.25">
      <c r="A50" s="32">
        <v>10786</v>
      </c>
      <c r="B50" s="35" t="s">
        <v>84</v>
      </c>
      <c r="C50" s="42">
        <v>142</v>
      </c>
      <c r="D50" s="42">
        <v>86.087900000000005</v>
      </c>
      <c r="E50" s="39">
        <v>637352</v>
      </c>
      <c r="F50" s="19">
        <v>14</v>
      </c>
      <c r="G50" s="19">
        <v>8.6064000000000007</v>
      </c>
      <c r="H50" s="18">
        <v>63717</v>
      </c>
      <c r="I50" s="42">
        <v>4</v>
      </c>
      <c r="J50" s="42">
        <v>1.4104000000000001</v>
      </c>
      <c r="K50" s="39">
        <v>13540</v>
      </c>
      <c r="L50" s="19" t="s">
        <v>33</v>
      </c>
      <c r="M50" s="19" t="s">
        <v>33</v>
      </c>
      <c r="N50" s="21">
        <v>0</v>
      </c>
      <c r="O50" s="20">
        <v>14548</v>
      </c>
      <c r="P50" s="21">
        <v>0</v>
      </c>
      <c r="Q50" s="21">
        <v>0</v>
      </c>
      <c r="R50" s="22">
        <v>0</v>
      </c>
      <c r="S50" s="22">
        <v>0</v>
      </c>
      <c r="T50" s="39">
        <v>650892</v>
      </c>
      <c r="U50" s="42">
        <v>0</v>
      </c>
      <c r="V50" s="20">
        <v>78266</v>
      </c>
    </row>
    <row r="51" spans="1:22" ht="13.5" hidden="1" thickBot="1" x14ac:dyDescent="0.25">
      <c r="A51" s="30">
        <v>10787</v>
      </c>
      <c r="B51" s="34" t="s">
        <v>85</v>
      </c>
      <c r="C51" s="41">
        <v>489</v>
      </c>
      <c r="D51" s="41">
        <v>326.67419999999998</v>
      </c>
      <c r="E51" s="37">
        <v>2139471</v>
      </c>
      <c r="F51" s="23">
        <v>128</v>
      </c>
      <c r="G51" s="23">
        <v>73.399199999999993</v>
      </c>
      <c r="H51" s="12">
        <v>480710</v>
      </c>
      <c r="I51" s="41">
        <v>14</v>
      </c>
      <c r="J51" s="41">
        <v>7.0171999999999999</v>
      </c>
      <c r="K51" s="37">
        <v>67365</v>
      </c>
      <c r="L51" s="23">
        <v>4</v>
      </c>
      <c r="M51" s="23">
        <v>2.1152000000000002</v>
      </c>
      <c r="N51" s="13">
        <v>20306</v>
      </c>
      <c r="O51" s="13">
        <v>101929</v>
      </c>
      <c r="P51" s="14">
        <v>0</v>
      </c>
      <c r="Q51" s="14">
        <v>0</v>
      </c>
      <c r="R51" s="15">
        <v>0</v>
      </c>
      <c r="S51" s="15">
        <v>0</v>
      </c>
      <c r="T51" s="37">
        <v>2206836</v>
      </c>
      <c r="U51" s="41">
        <v>0</v>
      </c>
      <c r="V51" s="13">
        <v>602944</v>
      </c>
    </row>
    <row r="52" spans="1:22" ht="13.5" hidden="1" thickBot="1" x14ac:dyDescent="0.25">
      <c r="A52" s="32">
        <v>10788</v>
      </c>
      <c r="B52" s="35" t="s">
        <v>86</v>
      </c>
      <c r="C52" s="42">
        <v>115</v>
      </c>
      <c r="D52" s="42">
        <v>86.142899999999997</v>
      </c>
      <c r="E52" s="39">
        <v>662288</v>
      </c>
      <c r="F52" s="19">
        <v>0</v>
      </c>
      <c r="G52" s="19">
        <v>0</v>
      </c>
      <c r="H52" s="33">
        <v>0</v>
      </c>
      <c r="I52" s="42">
        <v>6</v>
      </c>
      <c r="J52" s="42">
        <v>5.2953999999999999</v>
      </c>
      <c r="K52" s="39">
        <v>50836</v>
      </c>
      <c r="L52" s="19" t="s">
        <v>33</v>
      </c>
      <c r="M52" s="19" t="s">
        <v>33</v>
      </c>
      <c r="N52" s="21">
        <v>0</v>
      </c>
      <c r="O52" s="21">
        <v>0</v>
      </c>
      <c r="P52" s="21">
        <v>0</v>
      </c>
      <c r="Q52" s="21">
        <v>0</v>
      </c>
      <c r="R52" s="22">
        <v>0</v>
      </c>
      <c r="S52" s="22">
        <v>0</v>
      </c>
      <c r="T52" s="39">
        <v>713124</v>
      </c>
      <c r="U52" s="42">
        <v>0</v>
      </c>
      <c r="V52" s="21">
        <v>0</v>
      </c>
    </row>
    <row r="53" spans="1:22" ht="13.5" hidden="1" thickBot="1" x14ac:dyDescent="0.25">
      <c r="A53" s="30">
        <v>10789</v>
      </c>
      <c r="B53" s="34" t="s">
        <v>87</v>
      </c>
      <c r="C53" s="41">
        <v>227</v>
      </c>
      <c r="D53" s="41">
        <v>141.22739999999999</v>
      </c>
      <c r="E53" s="37">
        <v>924933</v>
      </c>
      <c r="F53" s="23">
        <v>73</v>
      </c>
      <c r="G53" s="23">
        <v>45.545099999999998</v>
      </c>
      <c r="H53" s="12">
        <v>298286</v>
      </c>
      <c r="I53" s="41">
        <v>18</v>
      </c>
      <c r="J53" s="41">
        <v>7.8369</v>
      </c>
      <c r="K53" s="37">
        <v>75234</v>
      </c>
      <c r="L53" s="23">
        <v>2</v>
      </c>
      <c r="M53" s="23">
        <v>1.0336000000000001</v>
      </c>
      <c r="N53" s="13">
        <v>9923</v>
      </c>
      <c r="O53" s="13">
        <v>45756</v>
      </c>
      <c r="P53" s="14">
        <v>0</v>
      </c>
      <c r="Q53" s="14">
        <v>0</v>
      </c>
      <c r="R53" s="15">
        <v>0</v>
      </c>
      <c r="S53" s="15">
        <v>0</v>
      </c>
      <c r="T53" s="37">
        <v>1000168</v>
      </c>
      <c r="U53" s="41">
        <v>0</v>
      </c>
      <c r="V53" s="13">
        <v>353964</v>
      </c>
    </row>
    <row r="54" spans="1:22" ht="13.5" hidden="1" thickBot="1" x14ac:dyDescent="0.25">
      <c r="A54" s="32">
        <v>10790</v>
      </c>
      <c r="B54" s="35" t="s">
        <v>88</v>
      </c>
      <c r="C54" s="42">
        <v>313</v>
      </c>
      <c r="D54" s="42">
        <v>391.39600000000002</v>
      </c>
      <c r="E54" s="39">
        <v>2563350</v>
      </c>
      <c r="F54" s="19">
        <v>99</v>
      </c>
      <c r="G54" s="19">
        <v>91.119100000000003</v>
      </c>
      <c r="H54" s="18">
        <v>596762</v>
      </c>
      <c r="I54" s="42">
        <v>9</v>
      </c>
      <c r="J54" s="42">
        <v>11.8513</v>
      </c>
      <c r="K54" s="39">
        <v>113772</v>
      </c>
      <c r="L54" s="19" t="s">
        <v>33</v>
      </c>
      <c r="M54" s="19" t="s">
        <v>33</v>
      </c>
      <c r="N54" s="21">
        <v>0</v>
      </c>
      <c r="O54" s="20">
        <v>47428</v>
      </c>
      <c r="P54" s="21">
        <v>0</v>
      </c>
      <c r="Q54" s="21">
        <v>0</v>
      </c>
      <c r="R54" s="22">
        <v>0</v>
      </c>
      <c r="S54" s="22">
        <v>0</v>
      </c>
      <c r="T54" s="39">
        <v>2677123</v>
      </c>
      <c r="U54" s="42">
        <v>0</v>
      </c>
      <c r="V54" s="20">
        <v>644190</v>
      </c>
    </row>
    <row r="55" spans="1:22" ht="13.5" hidden="1" thickBot="1" x14ac:dyDescent="0.25">
      <c r="A55" s="30">
        <v>10791</v>
      </c>
      <c r="B55" s="34" t="s">
        <v>89</v>
      </c>
      <c r="C55" s="41">
        <v>431</v>
      </c>
      <c r="D55" s="41">
        <v>406.62860000000001</v>
      </c>
      <c r="E55" s="37">
        <v>2547325</v>
      </c>
      <c r="F55" s="23">
        <v>238</v>
      </c>
      <c r="G55" s="23">
        <v>156.5033</v>
      </c>
      <c r="H55" s="12">
        <v>980415</v>
      </c>
      <c r="I55" s="41">
        <v>20</v>
      </c>
      <c r="J55" s="41">
        <v>13.5083</v>
      </c>
      <c r="K55" s="37">
        <v>129680</v>
      </c>
      <c r="L55" s="23">
        <v>13</v>
      </c>
      <c r="M55" s="23">
        <v>10.023899999999999</v>
      </c>
      <c r="N55" s="13">
        <v>96229</v>
      </c>
      <c r="O55" s="13">
        <v>475636</v>
      </c>
      <c r="P55" s="14">
        <v>0</v>
      </c>
      <c r="Q55" s="14">
        <v>0</v>
      </c>
      <c r="R55" s="15">
        <v>0</v>
      </c>
      <c r="S55" s="15">
        <v>0</v>
      </c>
      <c r="T55" s="37">
        <v>2677004</v>
      </c>
      <c r="U55" s="41">
        <v>0</v>
      </c>
      <c r="V55" s="13">
        <v>1552280</v>
      </c>
    </row>
    <row r="56" spans="1:22" ht="13.5" hidden="1" thickBot="1" x14ac:dyDescent="0.25">
      <c r="A56" s="32">
        <v>10792</v>
      </c>
      <c r="B56" s="35" t="s">
        <v>90</v>
      </c>
      <c r="C56" s="42">
        <v>81</v>
      </c>
      <c r="D56" s="42">
        <v>56.188899999999997</v>
      </c>
      <c r="E56" s="39">
        <v>399995</v>
      </c>
      <c r="F56" s="19">
        <v>154</v>
      </c>
      <c r="G56" s="19">
        <v>105.3408</v>
      </c>
      <c r="H56" s="18">
        <v>749895</v>
      </c>
      <c r="I56" s="42">
        <v>2</v>
      </c>
      <c r="J56" s="42">
        <v>0.68240000000000001</v>
      </c>
      <c r="K56" s="39">
        <v>6551</v>
      </c>
      <c r="L56" s="19">
        <v>6</v>
      </c>
      <c r="M56" s="19">
        <v>2.3915999999999999</v>
      </c>
      <c r="N56" s="20">
        <v>22959</v>
      </c>
      <c r="O56" s="20">
        <v>6384</v>
      </c>
      <c r="P56" s="21">
        <v>0</v>
      </c>
      <c r="Q56" s="21">
        <v>0</v>
      </c>
      <c r="R56" s="22">
        <v>0</v>
      </c>
      <c r="S56" s="22">
        <v>0</v>
      </c>
      <c r="T56" s="39">
        <v>406546</v>
      </c>
      <c r="U56" s="42">
        <v>0</v>
      </c>
      <c r="V56" s="20">
        <v>779238</v>
      </c>
    </row>
    <row r="57" spans="1:22" ht="13.5" hidden="1" thickBot="1" x14ac:dyDescent="0.25">
      <c r="A57" s="30">
        <v>10793</v>
      </c>
      <c r="B57" s="34" t="s">
        <v>91</v>
      </c>
      <c r="C57" s="41">
        <v>69</v>
      </c>
      <c r="D57" s="41">
        <v>38.701000000000001</v>
      </c>
      <c r="E57" s="37">
        <v>286523</v>
      </c>
      <c r="F57" s="23">
        <v>160</v>
      </c>
      <c r="G57" s="23">
        <v>90.611800000000002</v>
      </c>
      <c r="H57" s="12">
        <v>670845</v>
      </c>
      <c r="I57" s="41">
        <v>4</v>
      </c>
      <c r="J57" s="41">
        <v>2.4119000000000002</v>
      </c>
      <c r="K57" s="37">
        <v>23154</v>
      </c>
      <c r="L57" s="23">
        <v>10</v>
      </c>
      <c r="M57" s="23">
        <v>8.6997999999999998</v>
      </c>
      <c r="N57" s="13">
        <v>83518</v>
      </c>
      <c r="O57" s="13">
        <v>2000</v>
      </c>
      <c r="P57" s="14">
        <v>0</v>
      </c>
      <c r="Q57" s="14">
        <v>0</v>
      </c>
      <c r="R57" s="15">
        <v>0</v>
      </c>
      <c r="S57" s="15">
        <v>0</v>
      </c>
      <c r="T57" s="37">
        <v>309677</v>
      </c>
      <c r="U57" s="41">
        <v>0</v>
      </c>
      <c r="V57" s="13">
        <v>756362</v>
      </c>
    </row>
    <row r="58" spans="1:22" ht="13.5" hidden="1" thickBot="1" x14ac:dyDescent="0.25">
      <c r="A58" s="32">
        <v>10794</v>
      </c>
      <c r="B58" s="35" t="s">
        <v>92</v>
      </c>
      <c r="C58" s="42">
        <v>94</v>
      </c>
      <c r="D58" s="42">
        <v>83.290400000000005</v>
      </c>
      <c r="E58" s="39">
        <v>640357</v>
      </c>
      <c r="F58" s="19">
        <v>16</v>
      </c>
      <c r="G58" s="19">
        <v>9.5153999999999996</v>
      </c>
      <c r="H58" s="18">
        <v>73157</v>
      </c>
      <c r="I58" s="42">
        <v>1</v>
      </c>
      <c r="J58" s="42">
        <v>0.77590000000000003</v>
      </c>
      <c r="K58" s="39">
        <v>7449</v>
      </c>
      <c r="L58" s="19" t="s">
        <v>33</v>
      </c>
      <c r="M58" s="19" t="s">
        <v>33</v>
      </c>
      <c r="N58" s="21">
        <v>0</v>
      </c>
      <c r="O58" s="20">
        <v>5913</v>
      </c>
      <c r="P58" s="21">
        <v>0</v>
      </c>
      <c r="Q58" s="21">
        <v>0</v>
      </c>
      <c r="R58" s="22">
        <v>0</v>
      </c>
      <c r="S58" s="22">
        <v>0</v>
      </c>
      <c r="T58" s="39">
        <v>647806</v>
      </c>
      <c r="U58" s="42">
        <v>0</v>
      </c>
      <c r="V58" s="20">
        <v>79070</v>
      </c>
    </row>
    <row r="59" spans="1:22" ht="13.5" hidden="1" thickBot="1" x14ac:dyDescent="0.25">
      <c r="A59" s="30">
        <v>10795</v>
      </c>
      <c r="B59" s="34" t="s">
        <v>93</v>
      </c>
      <c r="C59" s="41">
        <v>108</v>
      </c>
      <c r="D59" s="41">
        <v>73.146600000000007</v>
      </c>
      <c r="E59" s="37">
        <v>562369</v>
      </c>
      <c r="F59" s="23">
        <v>41</v>
      </c>
      <c r="G59" s="23">
        <v>25.546700000000001</v>
      </c>
      <c r="H59" s="12">
        <v>196409</v>
      </c>
      <c r="I59" s="41">
        <v>2</v>
      </c>
      <c r="J59" s="41">
        <v>0.79469999999999996</v>
      </c>
      <c r="K59" s="37">
        <v>7629</v>
      </c>
      <c r="L59" s="23" t="s">
        <v>33</v>
      </c>
      <c r="M59" s="23" t="s">
        <v>33</v>
      </c>
      <c r="N59" s="14">
        <v>0</v>
      </c>
      <c r="O59" s="13">
        <v>6060</v>
      </c>
      <c r="P59" s="14">
        <v>0</v>
      </c>
      <c r="Q59" s="14">
        <v>0</v>
      </c>
      <c r="R59" s="15">
        <v>0</v>
      </c>
      <c r="S59" s="15">
        <v>0</v>
      </c>
      <c r="T59" s="37">
        <v>569999</v>
      </c>
      <c r="U59" s="41">
        <v>0</v>
      </c>
      <c r="V59" s="13">
        <v>202469</v>
      </c>
    </row>
    <row r="60" spans="1:22" ht="13.5" hidden="1" thickBot="1" x14ac:dyDescent="0.25">
      <c r="A60" s="32">
        <v>10796</v>
      </c>
      <c r="B60" s="35" t="s">
        <v>94</v>
      </c>
      <c r="C60" s="42">
        <v>144</v>
      </c>
      <c r="D60" s="42">
        <v>122.43470000000001</v>
      </c>
      <c r="E60" s="39">
        <v>906445</v>
      </c>
      <c r="F60" s="19">
        <v>67</v>
      </c>
      <c r="G60" s="19">
        <v>50.1785</v>
      </c>
      <c r="H60" s="18">
        <v>371497</v>
      </c>
      <c r="I60" s="42">
        <v>7</v>
      </c>
      <c r="J60" s="42">
        <v>5.5833000000000004</v>
      </c>
      <c r="K60" s="39">
        <v>53600</v>
      </c>
      <c r="L60" s="19">
        <v>3</v>
      </c>
      <c r="M60" s="19">
        <v>0.93779999999999997</v>
      </c>
      <c r="N60" s="20">
        <v>9003</v>
      </c>
      <c r="O60" s="20">
        <v>7148</v>
      </c>
      <c r="P60" s="21">
        <v>0</v>
      </c>
      <c r="Q60" s="21">
        <v>0</v>
      </c>
      <c r="R60" s="22">
        <v>0</v>
      </c>
      <c r="S60" s="22">
        <v>0</v>
      </c>
      <c r="T60" s="39">
        <v>960045</v>
      </c>
      <c r="U60" s="42">
        <v>0</v>
      </c>
      <c r="V60" s="20">
        <v>387647</v>
      </c>
    </row>
    <row r="61" spans="1:22" ht="13.5" hidden="1" thickBot="1" x14ac:dyDescent="0.25">
      <c r="A61" s="30">
        <v>10797</v>
      </c>
      <c r="B61" s="34" t="s">
        <v>95</v>
      </c>
      <c r="C61" s="41">
        <v>177</v>
      </c>
      <c r="D61" s="41">
        <v>126.64190000000001</v>
      </c>
      <c r="E61" s="37">
        <v>937593</v>
      </c>
      <c r="F61" s="23">
        <v>72</v>
      </c>
      <c r="G61" s="23">
        <v>53.767299999999999</v>
      </c>
      <c r="H61" s="12">
        <v>398066</v>
      </c>
      <c r="I61" s="41">
        <v>6</v>
      </c>
      <c r="J61" s="41">
        <v>3.9015</v>
      </c>
      <c r="K61" s="37">
        <v>37454</v>
      </c>
      <c r="L61" s="23">
        <v>4</v>
      </c>
      <c r="M61" s="23">
        <v>2.7732000000000001</v>
      </c>
      <c r="N61" s="13">
        <v>26623</v>
      </c>
      <c r="O61" s="13">
        <v>3192</v>
      </c>
      <c r="P61" s="14">
        <v>0</v>
      </c>
      <c r="Q61" s="14">
        <v>0</v>
      </c>
      <c r="R61" s="15">
        <v>0</v>
      </c>
      <c r="S61" s="15">
        <v>0</v>
      </c>
      <c r="T61" s="37">
        <v>975048</v>
      </c>
      <c r="U61" s="41">
        <v>0</v>
      </c>
      <c r="V61" s="13">
        <v>427881</v>
      </c>
    </row>
    <row r="62" spans="1:22" ht="13.5" hidden="1" thickBot="1" x14ac:dyDescent="0.25">
      <c r="A62" s="32">
        <v>10798</v>
      </c>
      <c r="B62" s="35" t="s">
        <v>96</v>
      </c>
      <c r="C62" s="42">
        <v>272</v>
      </c>
      <c r="D62" s="42">
        <v>162.2604</v>
      </c>
      <c r="E62" s="39">
        <v>1201295</v>
      </c>
      <c r="F62" s="19">
        <v>5</v>
      </c>
      <c r="G62" s="19">
        <v>1.6547000000000001</v>
      </c>
      <c r="H62" s="18">
        <v>12251</v>
      </c>
      <c r="I62" s="42">
        <v>6</v>
      </c>
      <c r="J62" s="42">
        <v>1.9246000000000001</v>
      </c>
      <c r="K62" s="39">
        <v>18476</v>
      </c>
      <c r="L62" s="19" t="s">
        <v>33</v>
      </c>
      <c r="M62" s="19" t="s">
        <v>33</v>
      </c>
      <c r="N62" s="21">
        <v>0</v>
      </c>
      <c r="O62" s="20">
        <v>3956</v>
      </c>
      <c r="P62" s="21">
        <v>0</v>
      </c>
      <c r="Q62" s="21">
        <v>0</v>
      </c>
      <c r="R62" s="22">
        <v>0</v>
      </c>
      <c r="S62" s="22">
        <v>0</v>
      </c>
      <c r="T62" s="39">
        <v>1219771</v>
      </c>
      <c r="U62" s="42">
        <v>0</v>
      </c>
      <c r="V62" s="20">
        <v>16206</v>
      </c>
    </row>
    <row r="63" spans="1:22" ht="13.5" hidden="1" thickBot="1" x14ac:dyDescent="0.25">
      <c r="A63" s="30">
        <v>10799</v>
      </c>
      <c r="B63" s="34" t="s">
        <v>97</v>
      </c>
      <c r="C63" s="41">
        <v>293</v>
      </c>
      <c r="D63" s="41">
        <v>173.41390000000001</v>
      </c>
      <c r="E63" s="37">
        <v>1333250</v>
      </c>
      <c r="F63" s="23">
        <v>0</v>
      </c>
      <c r="G63" s="23">
        <v>0</v>
      </c>
      <c r="H63" s="31">
        <v>0</v>
      </c>
      <c r="I63" s="41">
        <v>4</v>
      </c>
      <c r="J63" s="41">
        <v>1.8803000000000001</v>
      </c>
      <c r="K63" s="37">
        <v>18051</v>
      </c>
      <c r="L63" s="23" t="s">
        <v>33</v>
      </c>
      <c r="M63" s="23" t="s">
        <v>33</v>
      </c>
      <c r="N63" s="14">
        <v>0</v>
      </c>
      <c r="O63" s="13">
        <v>11103</v>
      </c>
      <c r="P63" s="14">
        <v>0</v>
      </c>
      <c r="Q63" s="14">
        <v>0</v>
      </c>
      <c r="R63" s="15">
        <v>0</v>
      </c>
      <c r="S63" s="15">
        <v>0</v>
      </c>
      <c r="T63" s="37">
        <v>1351300</v>
      </c>
      <c r="U63" s="41">
        <v>0</v>
      </c>
      <c r="V63" s="13">
        <v>11103</v>
      </c>
    </row>
    <row r="64" spans="1:22" ht="13.5" hidden="1" thickBot="1" x14ac:dyDescent="0.25">
      <c r="A64" s="32">
        <v>10800</v>
      </c>
      <c r="B64" s="35" t="s">
        <v>98</v>
      </c>
      <c r="C64" s="42">
        <v>99</v>
      </c>
      <c r="D64" s="42">
        <v>60.156999999999996</v>
      </c>
      <c r="E64" s="39">
        <v>462502</v>
      </c>
      <c r="F64" s="19">
        <v>0</v>
      </c>
      <c r="G64" s="19">
        <v>0</v>
      </c>
      <c r="H64" s="33">
        <v>0</v>
      </c>
      <c r="I64" s="42">
        <v>3</v>
      </c>
      <c r="J64" s="42">
        <v>0.88700000000000001</v>
      </c>
      <c r="K64" s="39">
        <v>8515</v>
      </c>
      <c r="L64" s="19" t="s">
        <v>33</v>
      </c>
      <c r="M64" s="19" t="s">
        <v>33</v>
      </c>
      <c r="N64" s="21">
        <v>0</v>
      </c>
      <c r="O64" s="20">
        <v>1596</v>
      </c>
      <c r="P64" s="21">
        <v>0</v>
      </c>
      <c r="Q64" s="21">
        <v>0</v>
      </c>
      <c r="R64" s="22">
        <v>0</v>
      </c>
      <c r="S64" s="22">
        <v>0</v>
      </c>
      <c r="T64" s="39">
        <v>471017</v>
      </c>
      <c r="U64" s="42">
        <v>0</v>
      </c>
      <c r="V64" s="20">
        <v>1596</v>
      </c>
    </row>
    <row r="65" spans="1:22" ht="13.5" hidden="1" thickBot="1" x14ac:dyDescent="0.25">
      <c r="A65" s="30">
        <v>10801</v>
      </c>
      <c r="B65" s="34" t="s">
        <v>99</v>
      </c>
      <c r="C65" s="41">
        <v>135</v>
      </c>
      <c r="D65" s="41">
        <v>73.097200000000001</v>
      </c>
      <c r="E65" s="37">
        <v>582804</v>
      </c>
      <c r="F65" s="23">
        <v>0</v>
      </c>
      <c r="G65" s="23">
        <v>0</v>
      </c>
      <c r="H65" s="31">
        <v>0</v>
      </c>
      <c r="I65" s="41">
        <v>8</v>
      </c>
      <c r="J65" s="41">
        <v>3.9775</v>
      </c>
      <c r="K65" s="37">
        <v>38184</v>
      </c>
      <c r="L65" s="23" t="s">
        <v>33</v>
      </c>
      <c r="M65" s="23" t="s">
        <v>33</v>
      </c>
      <c r="N65" s="14">
        <v>0</v>
      </c>
      <c r="O65" s="13">
        <v>1596</v>
      </c>
      <c r="P65" s="14">
        <v>0</v>
      </c>
      <c r="Q65" s="14">
        <v>0</v>
      </c>
      <c r="R65" s="15">
        <v>0</v>
      </c>
      <c r="S65" s="15">
        <v>0</v>
      </c>
      <c r="T65" s="37">
        <v>620988</v>
      </c>
      <c r="U65" s="41">
        <v>0</v>
      </c>
      <c r="V65" s="13">
        <v>1596</v>
      </c>
    </row>
    <row r="66" spans="1:22" ht="13.5" hidden="1" thickBot="1" x14ac:dyDescent="0.25">
      <c r="A66" s="32">
        <v>10807</v>
      </c>
      <c r="B66" s="35" t="s">
        <v>100</v>
      </c>
      <c r="C66" s="42">
        <v>595</v>
      </c>
      <c r="D66" s="42">
        <v>390.02960000000002</v>
      </c>
      <c r="E66" s="39">
        <v>2554401</v>
      </c>
      <c r="F66" s="19">
        <v>0</v>
      </c>
      <c r="G66" s="19">
        <v>0</v>
      </c>
      <c r="H66" s="33">
        <v>0</v>
      </c>
      <c r="I66" s="42">
        <v>39</v>
      </c>
      <c r="J66" s="42">
        <v>16.821300000000001</v>
      </c>
      <c r="K66" s="39">
        <v>161484</v>
      </c>
      <c r="L66" s="19" t="s">
        <v>33</v>
      </c>
      <c r="M66" s="19" t="s">
        <v>33</v>
      </c>
      <c r="N66" s="21">
        <v>0</v>
      </c>
      <c r="O66" s="20">
        <v>81356</v>
      </c>
      <c r="P66" s="21">
        <v>0</v>
      </c>
      <c r="Q66" s="21">
        <v>0</v>
      </c>
      <c r="R66" s="22">
        <v>0</v>
      </c>
      <c r="S66" s="22">
        <v>0</v>
      </c>
      <c r="T66" s="39">
        <v>2715886</v>
      </c>
      <c r="U66" s="42">
        <v>0</v>
      </c>
      <c r="V66" s="20">
        <v>81356</v>
      </c>
    </row>
    <row r="67" spans="1:22" ht="13.5" hidden="1" thickBot="1" x14ac:dyDescent="0.25">
      <c r="A67" s="30">
        <v>10808</v>
      </c>
      <c r="B67" s="34" t="s">
        <v>101</v>
      </c>
      <c r="C67" s="41">
        <v>228</v>
      </c>
      <c r="D67" s="41">
        <v>160.98310000000001</v>
      </c>
      <c r="E67" s="37">
        <v>1054319</v>
      </c>
      <c r="F67" s="23">
        <v>0</v>
      </c>
      <c r="G67" s="23">
        <v>0</v>
      </c>
      <c r="H67" s="31">
        <v>0</v>
      </c>
      <c r="I67" s="41">
        <v>25</v>
      </c>
      <c r="J67" s="41">
        <v>14.163399999999999</v>
      </c>
      <c r="K67" s="37">
        <v>135969</v>
      </c>
      <c r="L67" s="23" t="s">
        <v>33</v>
      </c>
      <c r="M67" s="23" t="s">
        <v>33</v>
      </c>
      <c r="N67" s="14">
        <v>0</v>
      </c>
      <c r="O67" s="13">
        <v>49181</v>
      </c>
      <c r="P67" s="14">
        <v>0</v>
      </c>
      <c r="Q67" s="14">
        <v>0</v>
      </c>
      <c r="R67" s="15">
        <v>0</v>
      </c>
      <c r="S67" s="15">
        <v>0</v>
      </c>
      <c r="T67" s="37">
        <v>1190287</v>
      </c>
      <c r="U67" s="41">
        <v>0</v>
      </c>
      <c r="V67" s="13">
        <v>49181</v>
      </c>
    </row>
    <row r="68" spans="1:22" ht="13.5" hidden="1" thickBot="1" x14ac:dyDescent="0.25">
      <c r="A68" s="32">
        <v>10809</v>
      </c>
      <c r="B68" s="35" t="s">
        <v>102</v>
      </c>
      <c r="C68" s="42">
        <v>214</v>
      </c>
      <c r="D68" s="42">
        <v>125.6011</v>
      </c>
      <c r="E68" s="39">
        <v>929888</v>
      </c>
      <c r="F68" s="19">
        <v>68</v>
      </c>
      <c r="G68" s="19">
        <v>35.311999999999998</v>
      </c>
      <c r="H68" s="18">
        <v>261432</v>
      </c>
      <c r="I68" s="42">
        <v>22</v>
      </c>
      <c r="J68" s="42">
        <v>8.8988999999999994</v>
      </c>
      <c r="K68" s="39">
        <v>85429</v>
      </c>
      <c r="L68" s="19">
        <v>8</v>
      </c>
      <c r="M68" s="19">
        <v>2.9649999999999999</v>
      </c>
      <c r="N68" s="20">
        <v>28464</v>
      </c>
      <c r="O68" s="20">
        <v>25796</v>
      </c>
      <c r="P68" s="21">
        <v>0</v>
      </c>
      <c r="Q68" s="21">
        <v>0</v>
      </c>
      <c r="R68" s="22">
        <v>0</v>
      </c>
      <c r="S68" s="22">
        <v>0</v>
      </c>
      <c r="T68" s="39">
        <v>1015317</v>
      </c>
      <c r="U68" s="42">
        <v>0</v>
      </c>
      <c r="V68" s="20">
        <v>315693</v>
      </c>
    </row>
    <row r="69" spans="1:22" ht="13.5" hidden="1" thickBot="1" x14ac:dyDescent="0.25">
      <c r="A69" s="30">
        <v>10810</v>
      </c>
      <c r="B69" s="34" t="s">
        <v>103</v>
      </c>
      <c r="C69" s="41">
        <v>49</v>
      </c>
      <c r="D69" s="41">
        <v>31.253900000000002</v>
      </c>
      <c r="E69" s="37">
        <v>249187</v>
      </c>
      <c r="F69" s="23">
        <v>27</v>
      </c>
      <c r="G69" s="23">
        <v>14.5831</v>
      </c>
      <c r="H69" s="12">
        <v>116271</v>
      </c>
      <c r="I69" s="41">
        <v>1</v>
      </c>
      <c r="J69" s="41">
        <v>0.2238</v>
      </c>
      <c r="K69" s="37">
        <v>2148</v>
      </c>
      <c r="L69" s="23" t="s">
        <v>33</v>
      </c>
      <c r="M69" s="23" t="s">
        <v>33</v>
      </c>
      <c r="N69" s="14">
        <v>0</v>
      </c>
      <c r="O69" s="14">
        <v>0</v>
      </c>
      <c r="P69" s="14">
        <v>0</v>
      </c>
      <c r="Q69" s="14">
        <v>0</v>
      </c>
      <c r="R69" s="15">
        <v>0</v>
      </c>
      <c r="S69" s="15">
        <v>0</v>
      </c>
      <c r="T69" s="37">
        <v>251336</v>
      </c>
      <c r="U69" s="41">
        <v>0</v>
      </c>
      <c r="V69" s="13">
        <v>116271</v>
      </c>
    </row>
    <row r="70" spans="1:22" ht="13.5" hidden="1" thickBot="1" x14ac:dyDescent="0.25">
      <c r="A70" s="32">
        <v>10811</v>
      </c>
      <c r="B70" s="35" t="s">
        <v>104</v>
      </c>
      <c r="C70" s="42">
        <v>139</v>
      </c>
      <c r="D70" s="42">
        <v>85.558099999999996</v>
      </c>
      <c r="E70" s="39">
        <v>633429</v>
      </c>
      <c r="F70" s="19">
        <v>1</v>
      </c>
      <c r="G70" s="19">
        <v>0.26989999999999997</v>
      </c>
      <c r="H70" s="18">
        <v>1998</v>
      </c>
      <c r="I70" s="42">
        <v>7</v>
      </c>
      <c r="J70" s="42">
        <v>3.1587999999999998</v>
      </c>
      <c r="K70" s="39">
        <v>30324</v>
      </c>
      <c r="L70" s="19">
        <v>2</v>
      </c>
      <c r="M70" s="19">
        <v>1.2625999999999999</v>
      </c>
      <c r="N70" s="20">
        <v>12121</v>
      </c>
      <c r="O70" s="20">
        <v>17740</v>
      </c>
      <c r="P70" s="21">
        <v>0</v>
      </c>
      <c r="Q70" s="21">
        <v>0</v>
      </c>
      <c r="R70" s="22">
        <v>0</v>
      </c>
      <c r="S70" s="22">
        <v>0</v>
      </c>
      <c r="T70" s="39">
        <v>663754</v>
      </c>
      <c r="U70" s="42">
        <v>0</v>
      </c>
      <c r="V70" s="20">
        <v>31859</v>
      </c>
    </row>
    <row r="71" spans="1:22" ht="13.5" hidden="1" thickBot="1" x14ac:dyDescent="0.25">
      <c r="A71" s="30">
        <v>10812</v>
      </c>
      <c r="B71" s="34" t="s">
        <v>105</v>
      </c>
      <c r="C71" s="41">
        <v>23</v>
      </c>
      <c r="D71" s="41">
        <v>10.87</v>
      </c>
      <c r="E71" s="37">
        <v>86667</v>
      </c>
      <c r="F71" s="23">
        <v>0</v>
      </c>
      <c r="G71" s="23">
        <v>0</v>
      </c>
      <c r="H71" s="31">
        <v>0</v>
      </c>
      <c r="I71" s="41" t="s">
        <v>33</v>
      </c>
      <c r="J71" s="41" t="s">
        <v>33</v>
      </c>
      <c r="K71" s="41" t="s">
        <v>33</v>
      </c>
      <c r="L71" s="23" t="s">
        <v>33</v>
      </c>
      <c r="M71" s="23" t="s">
        <v>33</v>
      </c>
      <c r="N71" s="14">
        <v>0</v>
      </c>
      <c r="O71" s="13">
        <v>1596</v>
      </c>
      <c r="P71" s="14">
        <v>0</v>
      </c>
      <c r="Q71" s="14">
        <v>0</v>
      </c>
      <c r="R71" s="15">
        <v>0</v>
      </c>
      <c r="S71" s="15">
        <v>0</v>
      </c>
      <c r="T71" s="37">
        <v>86667</v>
      </c>
      <c r="U71" s="41">
        <v>0</v>
      </c>
      <c r="V71" s="13">
        <v>1596</v>
      </c>
    </row>
    <row r="72" spans="1:22" ht="13.5" hidden="1" thickBot="1" x14ac:dyDescent="0.25">
      <c r="A72" s="32">
        <v>10813</v>
      </c>
      <c r="B72" s="35" t="s">
        <v>106</v>
      </c>
      <c r="C72" s="42">
        <v>37</v>
      </c>
      <c r="D72" s="42">
        <v>20.009699999999999</v>
      </c>
      <c r="E72" s="39">
        <v>159537</v>
      </c>
      <c r="F72" s="19">
        <v>61</v>
      </c>
      <c r="G72" s="19">
        <v>31.5656</v>
      </c>
      <c r="H72" s="18">
        <v>251673</v>
      </c>
      <c r="I72" s="42">
        <v>3</v>
      </c>
      <c r="J72" s="42">
        <v>0.65869999999999995</v>
      </c>
      <c r="K72" s="39">
        <v>6324</v>
      </c>
      <c r="L72" s="19">
        <v>2</v>
      </c>
      <c r="M72" s="19">
        <v>0.7843</v>
      </c>
      <c r="N72" s="20">
        <v>7529</v>
      </c>
      <c r="O72" s="21">
        <v>0</v>
      </c>
      <c r="P72" s="21">
        <v>0</v>
      </c>
      <c r="Q72" s="21">
        <v>0</v>
      </c>
      <c r="R72" s="22">
        <v>0</v>
      </c>
      <c r="S72" s="22">
        <v>0</v>
      </c>
      <c r="T72" s="39">
        <v>165861</v>
      </c>
      <c r="U72" s="42">
        <v>0</v>
      </c>
      <c r="V72" s="20">
        <v>259202</v>
      </c>
    </row>
    <row r="73" spans="1:22" ht="13.5" hidden="1" thickBot="1" x14ac:dyDescent="0.25">
      <c r="A73" s="30">
        <v>10814</v>
      </c>
      <c r="B73" s="34" t="s">
        <v>107</v>
      </c>
      <c r="C73" s="41">
        <v>94</v>
      </c>
      <c r="D73" s="41">
        <v>52.946399999999997</v>
      </c>
      <c r="E73" s="37">
        <v>407065</v>
      </c>
      <c r="F73" s="23">
        <v>53</v>
      </c>
      <c r="G73" s="23">
        <v>35.262999999999998</v>
      </c>
      <c r="H73" s="12">
        <v>271111</v>
      </c>
      <c r="I73" s="41">
        <v>6</v>
      </c>
      <c r="J73" s="41">
        <v>2.4485000000000001</v>
      </c>
      <c r="K73" s="37">
        <v>23506</v>
      </c>
      <c r="L73" s="23">
        <v>4</v>
      </c>
      <c r="M73" s="23">
        <v>0.94330000000000003</v>
      </c>
      <c r="N73" s="13">
        <v>9056</v>
      </c>
      <c r="O73" s="13">
        <v>3700</v>
      </c>
      <c r="P73" s="14">
        <v>0</v>
      </c>
      <c r="Q73" s="14">
        <v>0</v>
      </c>
      <c r="R73" s="15">
        <v>0</v>
      </c>
      <c r="S73" s="15">
        <v>0</v>
      </c>
      <c r="T73" s="37">
        <v>430571</v>
      </c>
      <c r="U73" s="41">
        <v>0</v>
      </c>
      <c r="V73" s="13">
        <v>283867</v>
      </c>
    </row>
    <row r="74" spans="1:22" ht="13.5" hidden="1" thickBot="1" x14ac:dyDescent="0.25">
      <c r="A74" s="32">
        <v>10815</v>
      </c>
      <c r="B74" s="35" t="s">
        <v>108</v>
      </c>
      <c r="C74" s="42">
        <v>131</v>
      </c>
      <c r="D74" s="42">
        <v>77.595699999999994</v>
      </c>
      <c r="E74" s="39">
        <v>530289</v>
      </c>
      <c r="F74" s="19">
        <v>29</v>
      </c>
      <c r="G74" s="19">
        <v>16.813199999999998</v>
      </c>
      <c r="H74" s="18">
        <v>114901</v>
      </c>
      <c r="I74" s="42">
        <v>38</v>
      </c>
      <c r="J74" s="42">
        <v>20.543099999999999</v>
      </c>
      <c r="K74" s="39">
        <v>197214</v>
      </c>
      <c r="L74" s="19">
        <v>4</v>
      </c>
      <c r="M74" s="19">
        <v>2.9860000000000002</v>
      </c>
      <c r="N74" s="20">
        <v>28666</v>
      </c>
      <c r="O74" s="20">
        <v>36870</v>
      </c>
      <c r="P74" s="21">
        <v>0</v>
      </c>
      <c r="Q74" s="21">
        <v>0</v>
      </c>
      <c r="R74" s="22">
        <v>0</v>
      </c>
      <c r="S74" s="22">
        <v>0</v>
      </c>
      <c r="T74" s="39">
        <v>727503</v>
      </c>
      <c r="U74" s="42">
        <v>0</v>
      </c>
      <c r="V74" s="20">
        <v>180437</v>
      </c>
    </row>
    <row r="75" spans="1:22" ht="13.5" hidden="1" thickBot="1" x14ac:dyDescent="0.25">
      <c r="A75" s="30">
        <v>10816</v>
      </c>
      <c r="B75" s="34" t="s">
        <v>109</v>
      </c>
      <c r="C75" s="41">
        <v>426</v>
      </c>
      <c r="D75" s="41">
        <v>235.68559999999999</v>
      </c>
      <c r="E75" s="37">
        <v>1812010</v>
      </c>
      <c r="F75" s="23">
        <v>0</v>
      </c>
      <c r="G75" s="23">
        <v>0</v>
      </c>
      <c r="H75" s="31">
        <v>0</v>
      </c>
      <c r="I75" s="41">
        <v>55</v>
      </c>
      <c r="J75" s="41">
        <v>24.345500000000001</v>
      </c>
      <c r="K75" s="37">
        <v>233717</v>
      </c>
      <c r="L75" s="23" t="s">
        <v>33</v>
      </c>
      <c r="M75" s="23" t="s">
        <v>33</v>
      </c>
      <c r="N75" s="14">
        <v>0</v>
      </c>
      <c r="O75" s="13">
        <v>39068</v>
      </c>
      <c r="P75" s="14">
        <v>0</v>
      </c>
      <c r="Q75" s="14">
        <v>0</v>
      </c>
      <c r="R75" s="15">
        <v>0</v>
      </c>
      <c r="S75" s="15">
        <v>0</v>
      </c>
      <c r="T75" s="37">
        <v>2045727</v>
      </c>
      <c r="U75" s="41">
        <v>0</v>
      </c>
      <c r="V75" s="13">
        <v>39068</v>
      </c>
    </row>
    <row r="76" spans="1:22" ht="13.5" hidden="1" thickBot="1" x14ac:dyDescent="0.25">
      <c r="A76" s="32">
        <v>10863</v>
      </c>
      <c r="B76" s="35" t="s">
        <v>110</v>
      </c>
      <c r="C76" s="42">
        <v>61</v>
      </c>
      <c r="D76" s="42">
        <v>35.271099999999997</v>
      </c>
      <c r="E76" s="39">
        <v>301303</v>
      </c>
      <c r="F76" s="19">
        <v>23</v>
      </c>
      <c r="G76" s="19">
        <v>17.126899999999999</v>
      </c>
      <c r="H76" s="18">
        <v>146307</v>
      </c>
      <c r="I76" s="42">
        <v>2</v>
      </c>
      <c r="J76" s="42">
        <v>0.40529999999999999</v>
      </c>
      <c r="K76" s="39">
        <v>3891</v>
      </c>
      <c r="L76" s="19">
        <v>2</v>
      </c>
      <c r="M76" s="19">
        <v>0.78439999999999999</v>
      </c>
      <c r="N76" s="20">
        <v>7530</v>
      </c>
      <c r="O76" s="20">
        <v>1596</v>
      </c>
      <c r="P76" s="21">
        <v>0</v>
      </c>
      <c r="Q76" s="21">
        <v>0</v>
      </c>
      <c r="R76" s="22">
        <v>0</v>
      </c>
      <c r="S76" s="22">
        <v>0</v>
      </c>
      <c r="T76" s="39">
        <v>305194</v>
      </c>
      <c r="U76" s="42">
        <v>0</v>
      </c>
      <c r="V76" s="20">
        <v>155433</v>
      </c>
    </row>
    <row r="77" spans="1:22" ht="13.5" hidden="1" thickBot="1" x14ac:dyDescent="0.25">
      <c r="A77" s="30">
        <v>10864</v>
      </c>
      <c r="B77" s="34" t="s">
        <v>111</v>
      </c>
      <c r="C77" s="41">
        <v>222</v>
      </c>
      <c r="D77" s="41">
        <v>118.2932</v>
      </c>
      <c r="E77" s="37">
        <v>774732</v>
      </c>
      <c r="F77" s="23">
        <v>37</v>
      </c>
      <c r="G77" s="23">
        <v>17.247299999999999</v>
      </c>
      <c r="H77" s="12">
        <v>112957</v>
      </c>
      <c r="I77" s="41">
        <v>5</v>
      </c>
      <c r="J77" s="41">
        <v>2.032</v>
      </c>
      <c r="K77" s="37">
        <v>19507</v>
      </c>
      <c r="L77" s="23">
        <v>1</v>
      </c>
      <c r="M77" s="23">
        <v>0.44080000000000003</v>
      </c>
      <c r="N77" s="13">
        <v>4232</v>
      </c>
      <c r="O77" s="13">
        <v>10084</v>
      </c>
      <c r="P77" s="14">
        <v>0</v>
      </c>
      <c r="Q77" s="14">
        <v>0</v>
      </c>
      <c r="R77" s="15">
        <v>0</v>
      </c>
      <c r="S77" s="15">
        <v>0</v>
      </c>
      <c r="T77" s="37">
        <v>794239</v>
      </c>
      <c r="U77" s="41">
        <v>0</v>
      </c>
      <c r="V77" s="13">
        <v>127273</v>
      </c>
    </row>
    <row r="78" spans="1:22" ht="13.5" hidden="1" thickBot="1" x14ac:dyDescent="0.25">
      <c r="A78" s="32">
        <v>10865</v>
      </c>
      <c r="B78" s="35" t="s">
        <v>112</v>
      </c>
      <c r="C78" s="42">
        <v>148</v>
      </c>
      <c r="D78" s="42">
        <v>73.230599999999995</v>
      </c>
      <c r="E78" s="39">
        <v>542163</v>
      </c>
      <c r="F78" s="19">
        <v>46</v>
      </c>
      <c r="G78" s="19">
        <v>32.188899999999997</v>
      </c>
      <c r="H78" s="18">
        <v>238311</v>
      </c>
      <c r="I78" s="42">
        <v>7</v>
      </c>
      <c r="J78" s="42">
        <v>2.9937999999999998</v>
      </c>
      <c r="K78" s="39">
        <v>28740</v>
      </c>
      <c r="L78" s="19">
        <v>2</v>
      </c>
      <c r="M78" s="19">
        <v>2.7073</v>
      </c>
      <c r="N78" s="20">
        <v>25990</v>
      </c>
      <c r="O78" s="20">
        <v>11227</v>
      </c>
      <c r="P78" s="21">
        <v>0</v>
      </c>
      <c r="Q78" s="21">
        <v>0</v>
      </c>
      <c r="R78" s="22">
        <v>0</v>
      </c>
      <c r="S78" s="22">
        <v>0</v>
      </c>
      <c r="T78" s="39">
        <v>570903</v>
      </c>
      <c r="U78" s="42">
        <v>0</v>
      </c>
      <c r="V78" s="20">
        <v>275528</v>
      </c>
    </row>
    <row r="79" spans="1:22" ht="13.5" hidden="1" thickBot="1" x14ac:dyDescent="0.25">
      <c r="A79" s="30">
        <v>11484</v>
      </c>
      <c r="B79" s="34" t="s">
        <v>113</v>
      </c>
      <c r="C79" s="41" t="s">
        <v>33</v>
      </c>
      <c r="D79" s="41" t="s">
        <v>33</v>
      </c>
      <c r="E79" s="41" t="s">
        <v>33</v>
      </c>
      <c r="F79" s="23">
        <v>134</v>
      </c>
      <c r="G79" s="23">
        <v>139.3468</v>
      </c>
      <c r="H79" s="12">
        <v>895303</v>
      </c>
      <c r="I79" s="41" t="s">
        <v>33</v>
      </c>
      <c r="J79" s="41" t="s">
        <v>33</v>
      </c>
      <c r="K79" s="41" t="s">
        <v>33</v>
      </c>
      <c r="L79" s="23">
        <v>11</v>
      </c>
      <c r="M79" s="23">
        <v>18.157599999999999</v>
      </c>
      <c r="N79" s="13">
        <v>174313</v>
      </c>
      <c r="O79" s="13">
        <v>411903</v>
      </c>
      <c r="P79" s="13">
        <v>19500</v>
      </c>
      <c r="Q79" s="14">
        <v>0</v>
      </c>
      <c r="R79" s="15">
        <v>0</v>
      </c>
      <c r="S79" s="15">
        <v>0</v>
      </c>
      <c r="T79" s="41">
        <v>0</v>
      </c>
      <c r="U79" s="37">
        <v>19939</v>
      </c>
      <c r="V79" s="13">
        <v>1501020</v>
      </c>
    </row>
    <row r="80" spans="1:22" ht="13.5" hidden="1" thickBot="1" x14ac:dyDescent="0.25">
      <c r="A80" s="32">
        <v>11485</v>
      </c>
      <c r="B80" s="35" t="s">
        <v>114</v>
      </c>
      <c r="C80" s="42" t="s">
        <v>33</v>
      </c>
      <c r="D80" s="42" t="s">
        <v>33</v>
      </c>
      <c r="E80" s="42" t="s">
        <v>33</v>
      </c>
      <c r="F80" s="19">
        <v>14</v>
      </c>
      <c r="G80" s="19">
        <v>4.6643999999999997</v>
      </c>
      <c r="H80" s="18">
        <v>29969</v>
      </c>
      <c r="I80" s="42" t="s">
        <v>33</v>
      </c>
      <c r="J80" s="42" t="s">
        <v>33</v>
      </c>
      <c r="K80" s="42" t="s">
        <v>33</v>
      </c>
      <c r="L80" s="19">
        <v>3</v>
      </c>
      <c r="M80" s="19">
        <v>0.74199999999999999</v>
      </c>
      <c r="N80" s="20">
        <v>7123</v>
      </c>
      <c r="O80" s="21">
        <v>0</v>
      </c>
      <c r="P80" s="21">
        <v>0</v>
      </c>
      <c r="Q80" s="21">
        <v>0</v>
      </c>
      <c r="R80" s="22">
        <v>0</v>
      </c>
      <c r="S80" s="22">
        <v>0</v>
      </c>
      <c r="T80" s="42">
        <v>0</v>
      </c>
      <c r="U80" s="42">
        <v>0</v>
      </c>
      <c r="V80" s="20">
        <v>37092</v>
      </c>
    </row>
    <row r="81" spans="1:22" ht="13.5" hidden="1" thickBot="1" x14ac:dyDescent="0.25">
      <c r="A81" s="30">
        <v>11491</v>
      </c>
      <c r="B81" s="34" t="s">
        <v>115</v>
      </c>
      <c r="C81" s="41" t="s">
        <v>33</v>
      </c>
      <c r="D81" s="41" t="s">
        <v>33</v>
      </c>
      <c r="E81" s="41" t="s">
        <v>33</v>
      </c>
      <c r="F81" s="23">
        <v>24</v>
      </c>
      <c r="G81" s="23">
        <v>16.4284</v>
      </c>
      <c r="H81" s="12">
        <v>105553</v>
      </c>
      <c r="I81" s="41" t="s">
        <v>33</v>
      </c>
      <c r="J81" s="41" t="s">
        <v>33</v>
      </c>
      <c r="K81" s="41" t="s">
        <v>33</v>
      </c>
      <c r="L81" s="23" t="s">
        <v>33</v>
      </c>
      <c r="M81" s="23" t="s">
        <v>33</v>
      </c>
      <c r="N81" s="14">
        <v>0</v>
      </c>
      <c r="O81" s="14">
        <v>0</v>
      </c>
      <c r="P81" s="14">
        <v>0</v>
      </c>
      <c r="Q81" s="14">
        <v>0</v>
      </c>
      <c r="R81" s="15">
        <v>0</v>
      </c>
      <c r="S81" s="15">
        <v>0</v>
      </c>
      <c r="T81" s="41">
        <v>0</v>
      </c>
      <c r="U81" s="41">
        <v>0</v>
      </c>
      <c r="V81" s="13">
        <v>105553</v>
      </c>
    </row>
    <row r="82" spans="1:22" ht="13.5" hidden="1" thickBot="1" x14ac:dyDescent="0.25">
      <c r="A82" s="30">
        <v>11789</v>
      </c>
      <c r="B82" s="34" t="s">
        <v>116</v>
      </c>
      <c r="C82" s="41" t="s">
        <v>33</v>
      </c>
      <c r="D82" s="41" t="s">
        <v>33</v>
      </c>
      <c r="E82" s="41" t="s">
        <v>33</v>
      </c>
      <c r="F82" s="23">
        <v>34</v>
      </c>
      <c r="G82" s="23">
        <v>230.64070000000001</v>
      </c>
      <c r="H82" s="12">
        <v>1481866</v>
      </c>
      <c r="I82" s="41" t="s">
        <v>33</v>
      </c>
      <c r="J82" s="41" t="s">
        <v>33</v>
      </c>
      <c r="K82" s="41" t="s">
        <v>33</v>
      </c>
      <c r="L82" s="23" t="s">
        <v>33</v>
      </c>
      <c r="M82" s="23" t="s">
        <v>33</v>
      </c>
      <c r="N82" s="14">
        <v>0</v>
      </c>
      <c r="O82" s="14">
        <v>0</v>
      </c>
      <c r="P82" s="14">
        <v>0</v>
      </c>
      <c r="Q82" s="14">
        <v>0</v>
      </c>
      <c r="R82" s="15">
        <v>0</v>
      </c>
      <c r="S82" s="15">
        <v>0</v>
      </c>
      <c r="T82" s="41">
        <v>0</v>
      </c>
      <c r="U82" s="41">
        <v>0</v>
      </c>
      <c r="V82" s="13">
        <v>1481866</v>
      </c>
    </row>
    <row r="83" spans="1:22" ht="13.5" hidden="1" thickBot="1" x14ac:dyDescent="0.25">
      <c r="A83" s="32">
        <v>11806</v>
      </c>
      <c r="B83" s="35" t="s">
        <v>117</v>
      </c>
      <c r="C83" s="42" t="s">
        <v>33</v>
      </c>
      <c r="D83" s="42" t="s">
        <v>33</v>
      </c>
      <c r="E83" s="42" t="s">
        <v>33</v>
      </c>
      <c r="F83" s="19">
        <v>11</v>
      </c>
      <c r="G83" s="19">
        <v>44.747399999999999</v>
      </c>
      <c r="H83" s="18">
        <v>287502</v>
      </c>
      <c r="I83" s="42" t="s">
        <v>33</v>
      </c>
      <c r="J83" s="42" t="s">
        <v>33</v>
      </c>
      <c r="K83" s="42" t="s">
        <v>33</v>
      </c>
      <c r="L83" s="19">
        <v>3</v>
      </c>
      <c r="M83" s="19">
        <v>25.869</v>
      </c>
      <c r="N83" s="20">
        <v>248342</v>
      </c>
      <c r="O83" s="21">
        <v>0</v>
      </c>
      <c r="P83" s="21">
        <v>0</v>
      </c>
      <c r="Q83" s="21">
        <v>0</v>
      </c>
      <c r="R83" s="22">
        <v>0</v>
      </c>
      <c r="S83" s="22">
        <v>0</v>
      </c>
      <c r="T83" s="42">
        <v>0</v>
      </c>
      <c r="U83" s="42">
        <v>0</v>
      </c>
      <c r="V83" s="20">
        <v>535844</v>
      </c>
    </row>
    <row r="84" spans="1:22" ht="13.5" hidden="1" thickBot="1" x14ac:dyDescent="0.25">
      <c r="A84" s="30">
        <v>12256</v>
      </c>
      <c r="B84" s="34" t="s">
        <v>118</v>
      </c>
      <c r="C84" s="41" t="s">
        <v>33</v>
      </c>
      <c r="D84" s="41" t="s">
        <v>33</v>
      </c>
      <c r="E84" s="41" t="s">
        <v>33</v>
      </c>
      <c r="F84" s="23">
        <v>374</v>
      </c>
      <c r="G84" s="11">
        <v>2012.0001</v>
      </c>
      <c r="H84" s="12">
        <v>12927101</v>
      </c>
      <c r="I84" s="41" t="s">
        <v>33</v>
      </c>
      <c r="J84" s="41" t="s">
        <v>33</v>
      </c>
      <c r="K84" s="41" t="s">
        <v>33</v>
      </c>
      <c r="L84" s="23">
        <v>278</v>
      </c>
      <c r="M84" s="11">
        <v>1373.0762999999999</v>
      </c>
      <c r="N84" s="13">
        <v>13181532</v>
      </c>
      <c r="O84" s="14">
        <v>0</v>
      </c>
      <c r="P84" s="14">
        <v>0</v>
      </c>
      <c r="Q84" s="14">
        <v>0</v>
      </c>
      <c r="R84" s="15">
        <v>0</v>
      </c>
      <c r="S84" s="15">
        <v>0</v>
      </c>
      <c r="T84" s="41">
        <v>0</v>
      </c>
      <c r="U84" s="41">
        <v>0</v>
      </c>
      <c r="V84" s="13">
        <v>26108633</v>
      </c>
    </row>
    <row r="85" spans="1:22" ht="13.5" hidden="1" thickBot="1" x14ac:dyDescent="0.25">
      <c r="A85" s="32">
        <v>12257</v>
      </c>
      <c r="B85" s="35" t="s">
        <v>119</v>
      </c>
      <c r="C85" s="42" t="s">
        <v>33</v>
      </c>
      <c r="D85" s="42" t="s">
        <v>33</v>
      </c>
      <c r="E85" s="42" t="s">
        <v>33</v>
      </c>
      <c r="F85" s="19">
        <v>80</v>
      </c>
      <c r="G85" s="19">
        <v>52.6541</v>
      </c>
      <c r="H85" s="18">
        <v>338303</v>
      </c>
      <c r="I85" s="42" t="s">
        <v>33</v>
      </c>
      <c r="J85" s="42" t="s">
        <v>33</v>
      </c>
      <c r="K85" s="42" t="s">
        <v>33</v>
      </c>
      <c r="L85" s="19">
        <v>65</v>
      </c>
      <c r="M85" s="19">
        <v>65.807199999999995</v>
      </c>
      <c r="N85" s="20">
        <v>631749</v>
      </c>
      <c r="O85" s="20">
        <v>83408</v>
      </c>
      <c r="P85" s="21">
        <v>0</v>
      </c>
      <c r="Q85" s="21">
        <v>0</v>
      </c>
      <c r="R85" s="22">
        <v>0</v>
      </c>
      <c r="S85" s="22">
        <v>0</v>
      </c>
      <c r="T85" s="42">
        <v>0</v>
      </c>
      <c r="U85" s="39">
        <v>25922</v>
      </c>
      <c r="V85" s="20">
        <v>1053460</v>
      </c>
    </row>
    <row r="86" spans="1:22" ht="13.5" hidden="1" thickBot="1" x14ac:dyDescent="0.25">
      <c r="A86" s="30">
        <v>12258</v>
      </c>
      <c r="B86" s="34" t="s">
        <v>120</v>
      </c>
      <c r="C86" s="41" t="s">
        <v>33</v>
      </c>
      <c r="D86" s="41" t="s">
        <v>33</v>
      </c>
      <c r="E86" s="41" t="s">
        <v>33</v>
      </c>
      <c r="F86" s="23">
        <v>5</v>
      </c>
      <c r="G86" s="23">
        <v>5.1223999999999998</v>
      </c>
      <c r="H86" s="12">
        <v>32911</v>
      </c>
      <c r="I86" s="41" t="s">
        <v>33</v>
      </c>
      <c r="J86" s="41" t="s">
        <v>33</v>
      </c>
      <c r="K86" s="41" t="s">
        <v>33</v>
      </c>
      <c r="L86" s="23">
        <v>16</v>
      </c>
      <c r="M86" s="23">
        <v>22.218900000000001</v>
      </c>
      <c r="N86" s="13">
        <v>213301</v>
      </c>
      <c r="O86" s="14">
        <v>0</v>
      </c>
      <c r="P86" s="14">
        <v>0</v>
      </c>
      <c r="Q86" s="14">
        <v>0</v>
      </c>
      <c r="R86" s="15">
        <v>0</v>
      </c>
      <c r="S86" s="15">
        <v>0</v>
      </c>
      <c r="T86" s="41">
        <v>0</v>
      </c>
      <c r="U86" s="41">
        <v>0</v>
      </c>
      <c r="V86" s="13">
        <v>246213</v>
      </c>
    </row>
    <row r="87" spans="1:22" ht="13.5" hidden="1" thickBot="1" x14ac:dyDescent="0.25">
      <c r="A87" s="32">
        <v>12260</v>
      </c>
      <c r="B87" s="35" t="s">
        <v>121</v>
      </c>
      <c r="C87" s="42" t="s">
        <v>33</v>
      </c>
      <c r="D87" s="42" t="s">
        <v>33</v>
      </c>
      <c r="E87" s="42" t="s">
        <v>33</v>
      </c>
      <c r="F87" s="19">
        <v>165</v>
      </c>
      <c r="G87" s="19">
        <v>294.77629999999999</v>
      </c>
      <c r="H87" s="18">
        <v>1893938</v>
      </c>
      <c r="I87" s="42" t="s">
        <v>33</v>
      </c>
      <c r="J87" s="42" t="s">
        <v>33</v>
      </c>
      <c r="K87" s="42" t="s">
        <v>33</v>
      </c>
      <c r="L87" s="19">
        <v>225</v>
      </c>
      <c r="M87" s="19">
        <v>399.24329999999998</v>
      </c>
      <c r="N87" s="20">
        <v>3832736</v>
      </c>
      <c r="O87" s="21">
        <v>0</v>
      </c>
      <c r="P87" s="21">
        <v>0</v>
      </c>
      <c r="Q87" s="21">
        <v>0</v>
      </c>
      <c r="R87" s="22">
        <v>0</v>
      </c>
      <c r="S87" s="22">
        <v>0</v>
      </c>
      <c r="T87" s="42">
        <v>0</v>
      </c>
      <c r="U87" s="42">
        <v>0</v>
      </c>
      <c r="V87" s="20">
        <v>5726674</v>
      </c>
    </row>
    <row r="88" spans="1:22" ht="13.5" hidden="1" thickBot="1" x14ac:dyDescent="0.25">
      <c r="A88" s="30">
        <v>12262</v>
      </c>
      <c r="B88" s="34" t="s">
        <v>122</v>
      </c>
      <c r="C88" s="41" t="s">
        <v>33</v>
      </c>
      <c r="D88" s="41" t="s">
        <v>33</v>
      </c>
      <c r="E88" s="41" t="s">
        <v>33</v>
      </c>
      <c r="F88" s="23">
        <v>8</v>
      </c>
      <c r="G88" s="23">
        <v>11.968</v>
      </c>
      <c r="H88" s="12">
        <v>76894</v>
      </c>
      <c r="I88" s="41" t="s">
        <v>33</v>
      </c>
      <c r="J88" s="41" t="s">
        <v>33</v>
      </c>
      <c r="K88" s="41" t="s">
        <v>33</v>
      </c>
      <c r="L88" s="23">
        <v>30</v>
      </c>
      <c r="M88" s="23">
        <v>37.6877</v>
      </c>
      <c r="N88" s="13">
        <v>361802</v>
      </c>
      <c r="O88" s="14">
        <v>0</v>
      </c>
      <c r="P88" s="14">
        <v>0</v>
      </c>
      <c r="Q88" s="14">
        <v>0</v>
      </c>
      <c r="R88" s="15">
        <v>0</v>
      </c>
      <c r="S88" s="15">
        <v>0</v>
      </c>
      <c r="T88" s="41">
        <v>0</v>
      </c>
      <c r="U88" s="41">
        <v>0</v>
      </c>
      <c r="V88" s="13">
        <v>438696</v>
      </c>
    </row>
    <row r="89" spans="1:22" ht="13.5" hidden="1" thickBot="1" x14ac:dyDescent="0.25">
      <c r="A89" s="32">
        <v>13778</v>
      </c>
      <c r="B89" s="35" t="s">
        <v>123</v>
      </c>
      <c r="C89" s="42" t="s">
        <v>33</v>
      </c>
      <c r="D89" s="42" t="s">
        <v>33</v>
      </c>
      <c r="E89" s="42" t="s">
        <v>33</v>
      </c>
      <c r="F89" s="19">
        <v>854</v>
      </c>
      <c r="G89" s="17">
        <v>2527.0036</v>
      </c>
      <c r="H89" s="18">
        <v>16235999</v>
      </c>
      <c r="I89" s="42" t="s">
        <v>33</v>
      </c>
      <c r="J89" s="42" t="s">
        <v>33</v>
      </c>
      <c r="K89" s="42" t="s">
        <v>33</v>
      </c>
      <c r="L89" s="19">
        <v>356</v>
      </c>
      <c r="M89" s="17">
        <v>1211.3187</v>
      </c>
      <c r="N89" s="20">
        <v>11628660</v>
      </c>
      <c r="O89" s="20">
        <v>2657457</v>
      </c>
      <c r="P89" s="20">
        <v>39000</v>
      </c>
      <c r="Q89" s="21">
        <v>0</v>
      </c>
      <c r="R89" s="22">
        <v>0</v>
      </c>
      <c r="S89" s="22">
        <v>0</v>
      </c>
      <c r="T89" s="42">
        <v>0</v>
      </c>
      <c r="U89" s="39">
        <v>356407</v>
      </c>
      <c r="V89" s="20">
        <v>30561116</v>
      </c>
    </row>
    <row r="90" spans="1:22" ht="13.5" hidden="1" thickBot="1" x14ac:dyDescent="0.25">
      <c r="A90" s="30">
        <v>13815</v>
      </c>
      <c r="B90" s="34" t="s">
        <v>124</v>
      </c>
      <c r="C90" s="41" t="s">
        <v>33</v>
      </c>
      <c r="D90" s="41" t="s">
        <v>33</v>
      </c>
      <c r="E90" s="41" t="s">
        <v>33</v>
      </c>
      <c r="F90" s="23">
        <v>339</v>
      </c>
      <c r="G90" s="23">
        <v>454.11279999999999</v>
      </c>
      <c r="H90" s="12">
        <v>2917675</v>
      </c>
      <c r="I90" s="41" t="s">
        <v>33</v>
      </c>
      <c r="J90" s="41" t="s">
        <v>33</v>
      </c>
      <c r="K90" s="41" t="s">
        <v>33</v>
      </c>
      <c r="L90" s="23">
        <v>55</v>
      </c>
      <c r="M90" s="23">
        <v>89.809899999999999</v>
      </c>
      <c r="N90" s="13">
        <v>862175</v>
      </c>
      <c r="O90" s="13">
        <v>680329</v>
      </c>
      <c r="P90" s="13">
        <v>45500</v>
      </c>
      <c r="Q90" s="14">
        <v>0</v>
      </c>
      <c r="R90" s="15">
        <v>0</v>
      </c>
      <c r="S90" s="15">
        <v>0</v>
      </c>
      <c r="T90" s="41">
        <v>0</v>
      </c>
      <c r="U90" s="37">
        <v>79376</v>
      </c>
      <c r="V90" s="13">
        <v>4505679</v>
      </c>
    </row>
    <row r="91" spans="1:22" ht="13.5" hidden="1" thickBot="1" x14ac:dyDescent="0.25">
      <c r="A91" s="32">
        <v>14199</v>
      </c>
      <c r="B91" s="35" t="s">
        <v>125</v>
      </c>
      <c r="C91" s="42" t="s">
        <v>33</v>
      </c>
      <c r="D91" s="42" t="s">
        <v>33</v>
      </c>
      <c r="E91" s="42" t="s">
        <v>33</v>
      </c>
      <c r="F91" s="19">
        <v>140</v>
      </c>
      <c r="G91" s="19">
        <v>357.56279999999998</v>
      </c>
      <c r="H91" s="18">
        <v>2297341</v>
      </c>
      <c r="I91" s="42" t="s">
        <v>33</v>
      </c>
      <c r="J91" s="42" t="s">
        <v>33</v>
      </c>
      <c r="K91" s="42" t="s">
        <v>33</v>
      </c>
      <c r="L91" s="19">
        <v>174</v>
      </c>
      <c r="M91" s="19">
        <v>486.32929999999999</v>
      </c>
      <c r="N91" s="20">
        <v>4668761</v>
      </c>
      <c r="O91" s="21">
        <v>0</v>
      </c>
      <c r="P91" s="21">
        <v>0</v>
      </c>
      <c r="Q91" s="21">
        <v>0</v>
      </c>
      <c r="R91" s="22">
        <v>0</v>
      </c>
      <c r="S91" s="22">
        <v>0</v>
      </c>
      <c r="T91" s="42">
        <v>0</v>
      </c>
      <c r="U91" s="42">
        <v>0</v>
      </c>
      <c r="V91" s="20">
        <v>6966103</v>
      </c>
    </row>
    <row r="92" spans="1:22" ht="13.5" hidden="1" thickBot="1" x14ac:dyDescent="0.25">
      <c r="A92" s="30">
        <v>14354</v>
      </c>
      <c r="B92" s="34" t="s">
        <v>126</v>
      </c>
      <c r="C92" s="41" t="s">
        <v>33</v>
      </c>
      <c r="D92" s="41" t="s">
        <v>33</v>
      </c>
      <c r="E92" s="41" t="s">
        <v>33</v>
      </c>
      <c r="F92" s="23">
        <v>131</v>
      </c>
      <c r="G92" s="23">
        <v>481.47250000000003</v>
      </c>
      <c r="H92" s="12">
        <v>3093461</v>
      </c>
      <c r="I92" s="41" t="s">
        <v>33</v>
      </c>
      <c r="J92" s="41" t="s">
        <v>33</v>
      </c>
      <c r="K92" s="41" t="s">
        <v>33</v>
      </c>
      <c r="L92" s="23">
        <v>6</v>
      </c>
      <c r="M92" s="23">
        <v>33.159999999999997</v>
      </c>
      <c r="N92" s="13">
        <v>318336</v>
      </c>
      <c r="O92" s="14">
        <v>0</v>
      </c>
      <c r="P92" s="14">
        <v>0</v>
      </c>
      <c r="Q92" s="14">
        <v>0</v>
      </c>
      <c r="R92" s="15">
        <v>0</v>
      </c>
      <c r="S92" s="15">
        <v>0</v>
      </c>
      <c r="T92" s="41">
        <v>0</v>
      </c>
      <c r="U92" s="41">
        <v>0</v>
      </c>
      <c r="V92" s="13">
        <v>3411797</v>
      </c>
    </row>
    <row r="93" spans="1:22" ht="13.5" hidden="1" thickBot="1" x14ac:dyDescent="0.25">
      <c r="A93" s="32">
        <v>14588</v>
      </c>
      <c r="B93" s="35" t="s">
        <v>127</v>
      </c>
      <c r="C93" s="42" t="s">
        <v>33</v>
      </c>
      <c r="D93" s="42" t="s">
        <v>33</v>
      </c>
      <c r="E93" s="42" t="s">
        <v>33</v>
      </c>
      <c r="F93" s="19">
        <v>25</v>
      </c>
      <c r="G93" s="19">
        <v>84.348699999999994</v>
      </c>
      <c r="H93" s="18">
        <v>541940</v>
      </c>
      <c r="I93" s="42" t="s">
        <v>33</v>
      </c>
      <c r="J93" s="42" t="s">
        <v>33</v>
      </c>
      <c r="K93" s="42" t="s">
        <v>33</v>
      </c>
      <c r="L93" s="19" t="s">
        <v>33</v>
      </c>
      <c r="M93" s="19" t="s">
        <v>33</v>
      </c>
      <c r="N93" s="21">
        <v>0</v>
      </c>
      <c r="O93" s="21">
        <v>0</v>
      </c>
      <c r="P93" s="21">
        <v>0</v>
      </c>
      <c r="Q93" s="21">
        <v>0</v>
      </c>
      <c r="R93" s="22">
        <v>0</v>
      </c>
      <c r="S93" s="22">
        <v>0</v>
      </c>
      <c r="T93" s="42">
        <v>0</v>
      </c>
      <c r="U93" s="42">
        <v>0</v>
      </c>
      <c r="V93" s="20">
        <v>541940</v>
      </c>
    </row>
    <row r="94" spans="1:22" ht="13.5" hidden="1" thickBot="1" x14ac:dyDescent="0.25">
      <c r="A94" s="30">
        <v>14904</v>
      </c>
      <c r="B94" s="34" t="s">
        <v>128</v>
      </c>
      <c r="C94" s="41" t="s">
        <v>33</v>
      </c>
      <c r="D94" s="41" t="s">
        <v>33</v>
      </c>
      <c r="E94" s="41" t="s">
        <v>33</v>
      </c>
      <c r="F94" s="23">
        <v>378</v>
      </c>
      <c r="G94" s="23">
        <v>940.17589999999996</v>
      </c>
      <c r="H94" s="12">
        <v>6040631</v>
      </c>
      <c r="I94" s="41" t="s">
        <v>33</v>
      </c>
      <c r="J94" s="41" t="s">
        <v>33</v>
      </c>
      <c r="K94" s="41" t="s">
        <v>33</v>
      </c>
      <c r="L94" s="23">
        <v>202</v>
      </c>
      <c r="M94" s="23">
        <v>608.13679999999999</v>
      </c>
      <c r="N94" s="13">
        <v>5838113</v>
      </c>
      <c r="O94" s="13">
        <v>647830</v>
      </c>
      <c r="P94" s="14">
        <v>0</v>
      </c>
      <c r="Q94" s="14">
        <v>0</v>
      </c>
      <c r="R94" s="15">
        <v>0</v>
      </c>
      <c r="S94" s="15">
        <v>0</v>
      </c>
      <c r="T94" s="41">
        <v>0</v>
      </c>
      <c r="U94" s="37">
        <v>239208</v>
      </c>
      <c r="V94" s="13">
        <v>12526574</v>
      </c>
    </row>
    <row r="95" spans="1:22" ht="13.5" hidden="1" thickBot="1" x14ac:dyDescent="0.25">
      <c r="A95" s="32">
        <v>14923</v>
      </c>
      <c r="B95" s="35" t="s">
        <v>129</v>
      </c>
      <c r="C95" s="42" t="s">
        <v>33</v>
      </c>
      <c r="D95" s="42" t="s">
        <v>33</v>
      </c>
      <c r="E95" s="42" t="s">
        <v>33</v>
      </c>
      <c r="F95" s="19">
        <v>149</v>
      </c>
      <c r="G95" s="19">
        <v>343.87389999999999</v>
      </c>
      <c r="H95" s="18">
        <v>2209390</v>
      </c>
      <c r="I95" s="42" t="s">
        <v>33</v>
      </c>
      <c r="J95" s="42" t="s">
        <v>33</v>
      </c>
      <c r="K95" s="42" t="s">
        <v>33</v>
      </c>
      <c r="L95" s="19">
        <v>86</v>
      </c>
      <c r="M95" s="19">
        <v>237.9907</v>
      </c>
      <c r="N95" s="20">
        <v>2284710</v>
      </c>
      <c r="O95" s="21">
        <v>0</v>
      </c>
      <c r="P95" s="21">
        <v>0</v>
      </c>
      <c r="Q95" s="21">
        <v>0</v>
      </c>
      <c r="R95" s="22">
        <v>0</v>
      </c>
      <c r="S95" s="22">
        <v>0</v>
      </c>
      <c r="T95" s="42">
        <v>0</v>
      </c>
      <c r="U95" s="42">
        <v>0</v>
      </c>
      <c r="V95" s="20">
        <v>4494100</v>
      </c>
    </row>
    <row r="96" spans="1:22" ht="13.5" hidden="1" thickBot="1" x14ac:dyDescent="0.25">
      <c r="A96" s="30">
        <v>14928</v>
      </c>
      <c r="B96" s="34" t="s">
        <v>130</v>
      </c>
      <c r="C96" s="41" t="s">
        <v>33</v>
      </c>
      <c r="D96" s="41" t="s">
        <v>33</v>
      </c>
      <c r="E96" s="41" t="s">
        <v>33</v>
      </c>
      <c r="F96" s="23">
        <v>1</v>
      </c>
      <c r="G96" s="23">
        <v>0.35549999999999998</v>
      </c>
      <c r="H96" s="12">
        <v>2284</v>
      </c>
      <c r="I96" s="41" t="s">
        <v>33</v>
      </c>
      <c r="J96" s="41" t="s">
        <v>33</v>
      </c>
      <c r="K96" s="41" t="s">
        <v>33</v>
      </c>
      <c r="L96" s="23" t="s">
        <v>33</v>
      </c>
      <c r="M96" s="23" t="s">
        <v>33</v>
      </c>
      <c r="N96" s="14">
        <v>0</v>
      </c>
      <c r="O96" s="14">
        <v>0</v>
      </c>
      <c r="P96" s="14">
        <v>0</v>
      </c>
      <c r="Q96" s="14">
        <v>0</v>
      </c>
      <c r="R96" s="15">
        <v>0</v>
      </c>
      <c r="S96" s="15">
        <v>0</v>
      </c>
      <c r="T96" s="41">
        <v>0</v>
      </c>
      <c r="U96" s="41">
        <v>0</v>
      </c>
      <c r="V96" s="13">
        <v>2284</v>
      </c>
    </row>
    <row r="97" spans="1:22" ht="13.5" hidden="1" thickBot="1" x14ac:dyDescent="0.25">
      <c r="A97" s="30">
        <v>28875</v>
      </c>
      <c r="B97" s="34" t="s">
        <v>131</v>
      </c>
      <c r="C97" s="41">
        <v>79</v>
      </c>
      <c r="D97" s="41">
        <v>66.794899999999998</v>
      </c>
      <c r="E97" s="37">
        <v>570595</v>
      </c>
      <c r="F97" s="23">
        <v>60</v>
      </c>
      <c r="G97" s="23">
        <v>32.825800000000001</v>
      </c>
      <c r="H97" s="12">
        <v>280414</v>
      </c>
      <c r="I97" s="41">
        <v>4</v>
      </c>
      <c r="J97" s="41">
        <v>3.3157999999999999</v>
      </c>
      <c r="K97" s="37">
        <v>31832</v>
      </c>
      <c r="L97" s="23">
        <v>1</v>
      </c>
      <c r="M97" s="23">
        <v>0.50049999999999994</v>
      </c>
      <c r="N97" s="13">
        <v>4805</v>
      </c>
      <c r="O97" s="14">
        <v>0</v>
      </c>
      <c r="P97" s="14">
        <v>0</v>
      </c>
      <c r="Q97" s="14">
        <v>0</v>
      </c>
      <c r="R97" s="15">
        <v>0</v>
      </c>
      <c r="S97" s="15">
        <v>0</v>
      </c>
      <c r="T97" s="37">
        <v>602427</v>
      </c>
      <c r="U97" s="41">
        <v>0</v>
      </c>
      <c r="V97" s="13">
        <v>285219</v>
      </c>
    </row>
    <row r="101" spans="1:22" x14ac:dyDescent="0.2">
      <c r="T101" s="151">
        <f>+T9+T13+T33+T34+T35+T36+T37+T38+T39+T40+T41+T42+T43+T44+T45+T46</f>
        <v>35967600</v>
      </c>
    </row>
  </sheetData>
  <autoFilter ref="A8:V97">
    <filterColumn colId="1">
      <filters>
        <filter val=" รพ.ท่าเรือ"/>
        <filter val=" รพ.บางซ้าย"/>
        <filter val=" รพ.บางไทร"/>
        <filter val=" รพ.บางบาล"/>
        <filter val=" รพ.บางปะหัน"/>
        <filter val=" รพ.บางปะอิน"/>
        <filter val=" รพ.บ้านแพรก"/>
        <filter val=" รพ.ผักไห่"/>
        <filter val=" รพ.พระนครศรีอยุธยา"/>
        <filter val=" รพ.ภาชี"/>
        <filter val=" รพ.มหาราช"/>
        <filter val=" รพ.ลาดบัวหลวง"/>
        <filter val=" รพ.วังน้อย"/>
        <filter val=" รพ.สมเด็จพระสังฆราช(นครหลวง)"/>
        <filter val=" รพ.เสนา"/>
        <filter val=" รพ.อุทัย"/>
      </filters>
    </filterColumn>
  </autoFilter>
  <mergeCells count="25">
    <mergeCell ref="T2:T7"/>
    <mergeCell ref="U2:U7"/>
    <mergeCell ref="C3:H3"/>
    <mergeCell ref="I3:N3"/>
    <mergeCell ref="C4:E4"/>
    <mergeCell ref="F4:H4"/>
    <mergeCell ref="I4:K4"/>
    <mergeCell ref="L4:N4"/>
    <mergeCell ref="C5:C7"/>
    <mergeCell ref="D5:D7"/>
    <mergeCell ref="J5:J7"/>
    <mergeCell ref="K5:K7"/>
    <mergeCell ref="L5:L7"/>
    <mergeCell ref="M5:M7"/>
    <mergeCell ref="R5:R7"/>
    <mergeCell ref="A2:A7"/>
    <mergeCell ref="B2:B7"/>
    <mergeCell ref="C2:N2"/>
    <mergeCell ref="O2:S2"/>
    <mergeCell ref="O3:S3"/>
    <mergeCell ref="O4:S4"/>
    <mergeCell ref="E5:E7"/>
    <mergeCell ref="F5:F7"/>
    <mergeCell ref="G5:G7"/>
    <mergeCell ref="I5:I7"/>
  </mergeCells>
  <pageMargins left="0.70866141732283461" right="0.70866141732283461" top="0.74803149606299213" bottom="0.74803149606299213" header="0.31496062992125984" footer="0.31496062992125984"/>
  <pageSetup paperSize="9" scale="60" fitToWidth="2" fitToHeight="2" orientation="landscape" r:id="rId1"/>
  <headerFooter>
    <oddFooter xml:space="preserve">&amp;Rจัดทำโดย 
สปสช.เขต ๔ สระบุรี
</oddFooter>
  </headerFooter>
  <rowBreaks count="1" manualBreakCount="1">
    <brk id="51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97"/>
  <sheetViews>
    <sheetView zoomScaleNormal="100" workbookViewId="0">
      <selection activeCell="T98" sqref="T98"/>
    </sheetView>
  </sheetViews>
  <sheetFormatPr defaultRowHeight="12.75" x14ac:dyDescent="0.2"/>
  <cols>
    <col min="2" max="2" width="17.28515625" style="36" customWidth="1"/>
  </cols>
  <sheetData>
    <row r="1" spans="1:22" ht="21" x14ac:dyDescent="0.35">
      <c r="A1" s="47" t="s">
        <v>343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ht="23.25" thickBot="1" x14ac:dyDescent="0.25">
      <c r="A2" s="135" t="s">
        <v>37</v>
      </c>
      <c r="B2" s="137" t="s">
        <v>38</v>
      </c>
      <c r="C2" s="139" t="s">
        <v>345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 t="s">
        <v>0</v>
      </c>
      <c r="P2" s="143"/>
      <c r="Q2" s="143"/>
      <c r="R2" s="143"/>
      <c r="S2" s="144"/>
      <c r="T2" s="145" t="s">
        <v>39</v>
      </c>
      <c r="U2" s="84" t="s">
        <v>5</v>
      </c>
      <c r="V2" s="4" t="s">
        <v>6</v>
      </c>
    </row>
    <row r="3" spans="1:22" ht="23.25" thickBot="1" x14ac:dyDescent="0.25">
      <c r="A3" s="135"/>
      <c r="B3" s="137"/>
      <c r="C3" s="86" t="s">
        <v>40</v>
      </c>
      <c r="D3" s="87"/>
      <c r="E3" s="87"/>
      <c r="F3" s="87"/>
      <c r="G3" s="87"/>
      <c r="H3" s="88"/>
      <c r="I3" s="110" t="s">
        <v>9</v>
      </c>
      <c r="J3" s="111"/>
      <c r="K3" s="111"/>
      <c r="L3" s="111"/>
      <c r="M3" s="111"/>
      <c r="N3" s="112"/>
      <c r="O3" s="102" t="s">
        <v>1</v>
      </c>
      <c r="P3" s="103"/>
      <c r="Q3" s="103"/>
      <c r="R3" s="103"/>
      <c r="S3" s="104"/>
      <c r="T3" s="145"/>
      <c r="U3" s="84"/>
      <c r="V3" s="4" t="s">
        <v>7</v>
      </c>
    </row>
    <row r="4" spans="1:22" ht="23.25" thickBot="1" x14ac:dyDescent="0.25">
      <c r="A4" s="135"/>
      <c r="B4" s="137"/>
      <c r="C4" s="113" t="s">
        <v>10</v>
      </c>
      <c r="D4" s="114"/>
      <c r="E4" s="115"/>
      <c r="F4" s="113" t="s">
        <v>11</v>
      </c>
      <c r="G4" s="114"/>
      <c r="H4" s="115"/>
      <c r="I4" s="116" t="s">
        <v>10</v>
      </c>
      <c r="J4" s="117"/>
      <c r="K4" s="118"/>
      <c r="L4" s="116" t="s">
        <v>11</v>
      </c>
      <c r="M4" s="117"/>
      <c r="N4" s="118"/>
      <c r="O4" s="105"/>
      <c r="P4" s="106"/>
      <c r="Q4" s="106"/>
      <c r="R4" s="106"/>
      <c r="S4" s="107"/>
      <c r="T4" s="145"/>
      <c r="U4" s="84"/>
      <c r="V4" s="5" t="s">
        <v>8</v>
      </c>
    </row>
    <row r="5" spans="1:22" ht="22.5" x14ac:dyDescent="0.2">
      <c r="A5" s="135"/>
      <c r="B5" s="137"/>
      <c r="C5" s="89" t="s">
        <v>12</v>
      </c>
      <c r="D5" s="89" t="s">
        <v>13</v>
      </c>
      <c r="E5" s="89" t="s">
        <v>14</v>
      </c>
      <c r="F5" s="91" t="s">
        <v>12</v>
      </c>
      <c r="G5" s="91" t="s">
        <v>15</v>
      </c>
      <c r="H5" s="4" t="s">
        <v>41</v>
      </c>
      <c r="I5" s="89" t="s">
        <v>12</v>
      </c>
      <c r="J5" s="89" t="s">
        <v>13</v>
      </c>
      <c r="K5" s="89" t="s">
        <v>14</v>
      </c>
      <c r="L5" s="119" t="s">
        <v>12</v>
      </c>
      <c r="M5" s="119" t="s">
        <v>15</v>
      </c>
      <c r="N5" s="4" t="s">
        <v>41</v>
      </c>
      <c r="O5" s="4" t="s">
        <v>17</v>
      </c>
      <c r="P5" s="4" t="s">
        <v>19</v>
      </c>
      <c r="Q5" s="4" t="s">
        <v>21</v>
      </c>
      <c r="R5" s="108" t="s">
        <v>14</v>
      </c>
      <c r="S5" s="4" t="s">
        <v>23</v>
      </c>
      <c r="T5" s="145"/>
      <c r="U5" s="84"/>
      <c r="V5" s="6"/>
    </row>
    <row r="6" spans="1:22" ht="22.5" x14ac:dyDescent="0.2">
      <c r="A6" s="135"/>
      <c r="B6" s="137"/>
      <c r="C6" s="145"/>
      <c r="D6" s="145"/>
      <c r="E6" s="145"/>
      <c r="F6" s="146"/>
      <c r="G6" s="146"/>
      <c r="H6" s="4" t="s">
        <v>42</v>
      </c>
      <c r="I6" s="145"/>
      <c r="J6" s="145"/>
      <c r="K6" s="145"/>
      <c r="L6" s="147"/>
      <c r="M6" s="147"/>
      <c r="N6" s="4" t="s">
        <v>42</v>
      </c>
      <c r="O6" s="4" t="s">
        <v>18</v>
      </c>
      <c r="P6" s="4" t="s">
        <v>20</v>
      </c>
      <c r="Q6" s="4" t="s">
        <v>22</v>
      </c>
      <c r="R6" s="148"/>
      <c r="S6" s="4" t="s">
        <v>24</v>
      </c>
      <c r="T6" s="145"/>
      <c r="U6" s="84"/>
      <c r="V6" s="6"/>
    </row>
    <row r="7" spans="1:22" ht="23.25" thickBot="1" x14ac:dyDescent="0.25">
      <c r="A7" s="136"/>
      <c r="B7" s="138"/>
      <c r="C7" s="90"/>
      <c r="D7" s="90"/>
      <c r="E7" s="90"/>
      <c r="F7" s="92"/>
      <c r="G7" s="92"/>
      <c r="H7" s="8" t="s">
        <v>8</v>
      </c>
      <c r="I7" s="90"/>
      <c r="J7" s="90"/>
      <c r="K7" s="90"/>
      <c r="L7" s="120"/>
      <c r="M7" s="120"/>
      <c r="N7" s="8" t="s">
        <v>8</v>
      </c>
      <c r="O7" s="7"/>
      <c r="P7" s="7"/>
      <c r="Q7" s="7"/>
      <c r="R7" s="109"/>
      <c r="S7" s="7"/>
      <c r="T7" s="90"/>
      <c r="U7" s="85"/>
      <c r="V7" s="7"/>
    </row>
    <row r="8" spans="1:22" ht="19.5" thickBot="1" x14ac:dyDescent="0.25">
      <c r="A8" s="82">
        <v>1</v>
      </c>
      <c r="B8" s="150">
        <v>2</v>
      </c>
      <c r="C8" s="82">
        <v>3</v>
      </c>
      <c r="D8" s="150">
        <v>4</v>
      </c>
      <c r="E8" s="82">
        <v>5</v>
      </c>
      <c r="F8" s="150">
        <v>6</v>
      </c>
      <c r="G8" s="82">
        <v>7</v>
      </c>
      <c r="H8" s="150">
        <v>8</v>
      </c>
      <c r="I8" s="82">
        <v>9</v>
      </c>
      <c r="J8" s="150">
        <v>10</v>
      </c>
      <c r="K8" s="82">
        <v>11</v>
      </c>
      <c r="L8" s="150">
        <v>12</v>
      </c>
      <c r="M8" s="82">
        <v>13</v>
      </c>
      <c r="N8" s="150">
        <v>14</v>
      </c>
      <c r="O8" s="82">
        <v>15</v>
      </c>
      <c r="P8" s="150">
        <v>16</v>
      </c>
      <c r="Q8" s="82">
        <v>17</v>
      </c>
      <c r="R8" s="150">
        <v>18</v>
      </c>
      <c r="S8" s="82">
        <v>19</v>
      </c>
      <c r="T8" s="150">
        <v>20</v>
      </c>
      <c r="U8" s="82">
        <v>21</v>
      </c>
      <c r="V8" s="150">
        <v>22</v>
      </c>
    </row>
    <row r="9" spans="1:22" ht="13.5" thickBot="1" x14ac:dyDescent="0.25">
      <c r="A9" s="30">
        <v>10660</v>
      </c>
      <c r="B9" s="34" t="s">
        <v>43</v>
      </c>
      <c r="C9" s="41">
        <v>275</v>
      </c>
      <c r="D9" s="41">
        <v>764.55190000000005</v>
      </c>
      <c r="E9" s="37">
        <v>4351371</v>
      </c>
      <c r="F9" s="10">
        <v>1963</v>
      </c>
      <c r="G9" s="11">
        <v>3002.0794000000001</v>
      </c>
      <c r="H9" s="12">
        <v>17086035</v>
      </c>
      <c r="I9" s="41">
        <v>29</v>
      </c>
      <c r="J9" s="41">
        <v>78.708500000000001</v>
      </c>
      <c r="K9" s="37">
        <v>755602</v>
      </c>
      <c r="L9" s="23">
        <v>137</v>
      </c>
      <c r="M9" s="23">
        <v>215.98929999999999</v>
      </c>
      <c r="N9" s="13">
        <v>2073497</v>
      </c>
      <c r="O9" s="13">
        <v>2417513</v>
      </c>
      <c r="P9" s="14">
        <v>0</v>
      </c>
      <c r="Q9" s="14">
        <v>0</v>
      </c>
      <c r="R9" s="15">
        <v>0</v>
      </c>
      <c r="S9" s="15">
        <v>0</v>
      </c>
      <c r="T9" s="37">
        <v>5106972</v>
      </c>
      <c r="U9" s="37">
        <v>179641</v>
      </c>
      <c r="V9" s="13">
        <v>21577045</v>
      </c>
    </row>
    <row r="10" spans="1:22" ht="13.5" hidden="1" thickBot="1" x14ac:dyDescent="0.25">
      <c r="A10" s="32">
        <v>10661</v>
      </c>
      <c r="B10" s="35" t="s">
        <v>44</v>
      </c>
      <c r="C10" s="42">
        <v>50</v>
      </c>
      <c r="D10" s="42">
        <v>174.0316</v>
      </c>
      <c r="E10" s="39">
        <v>945461</v>
      </c>
      <c r="F10" s="16">
        <v>1992</v>
      </c>
      <c r="G10" s="17">
        <v>3667.4139</v>
      </c>
      <c r="H10" s="18">
        <v>19923960</v>
      </c>
      <c r="I10" s="42">
        <v>5</v>
      </c>
      <c r="J10" s="42">
        <v>21.872399999999999</v>
      </c>
      <c r="K10" s="39">
        <v>209975</v>
      </c>
      <c r="L10" s="19">
        <v>146</v>
      </c>
      <c r="M10" s="19">
        <v>212.10319999999999</v>
      </c>
      <c r="N10" s="20">
        <v>2036191</v>
      </c>
      <c r="O10" s="20">
        <v>2083045</v>
      </c>
      <c r="P10" s="20">
        <v>227500</v>
      </c>
      <c r="Q10" s="21">
        <v>0</v>
      </c>
      <c r="R10" s="22">
        <v>0</v>
      </c>
      <c r="S10" s="22">
        <v>0</v>
      </c>
      <c r="T10" s="39">
        <v>1155436</v>
      </c>
      <c r="U10" s="39">
        <v>701256</v>
      </c>
      <c r="V10" s="20">
        <v>24270696</v>
      </c>
    </row>
    <row r="11" spans="1:22" ht="13.5" hidden="1" thickBot="1" x14ac:dyDescent="0.25">
      <c r="A11" s="30">
        <v>10686</v>
      </c>
      <c r="B11" s="34" t="s">
        <v>45</v>
      </c>
      <c r="C11" s="41">
        <v>34</v>
      </c>
      <c r="D11" s="41">
        <v>94.692999999999998</v>
      </c>
      <c r="E11" s="37">
        <v>538936</v>
      </c>
      <c r="F11" s="10">
        <v>2052</v>
      </c>
      <c r="G11" s="11">
        <v>3371.2752</v>
      </c>
      <c r="H11" s="12">
        <v>19187276</v>
      </c>
      <c r="I11" s="41">
        <v>13</v>
      </c>
      <c r="J11" s="41">
        <v>33.654299999999999</v>
      </c>
      <c r="K11" s="37">
        <v>323081</v>
      </c>
      <c r="L11" s="23">
        <v>140</v>
      </c>
      <c r="M11" s="23">
        <v>241.23990000000001</v>
      </c>
      <c r="N11" s="13">
        <v>2315903</v>
      </c>
      <c r="O11" s="13">
        <v>1160704</v>
      </c>
      <c r="P11" s="13">
        <v>32500</v>
      </c>
      <c r="Q11" s="14">
        <v>0</v>
      </c>
      <c r="R11" s="15">
        <v>0</v>
      </c>
      <c r="S11" s="15">
        <v>0</v>
      </c>
      <c r="T11" s="37">
        <v>862017</v>
      </c>
      <c r="U11" s="37">
        <v>323611</v>
      </c>
      <c r="V11" s="13">
        <v>22696383</v>
      </c>
    </row>
    <row r="12" spans="1:22" ht="13.5" hidden="1" thickBot="1" x14ac:dyDescent="0.25">
      <c r="A12" s="32">
        <v>10687</v>
      </c>
      <c r="B12" s="35" t="s">
        <v>46</v>
      </c>
      <c r="C12" s="42">
        <v>10</v>
      </c>
      <c r="D12" s="42">
        <v>31.655899999999999</v>
      </c>
      <c r="E12" s="39">
        <v>180166</v>
      </c>
      <c r="F12" s="16">
        <v>1768</v>
      </c>
      <c r="G12" s="17">
        <v>2596.8735999999999</v>
      </c>
      <c r="H12" s="18">
        <v>14779846</v>
      </c>
      <c r="I12" s="42">
        <v>2</v>
      </c>
      <c r="J12" s="42">
        <v>1.3963000000000001</v>
      </c>
      <c r="K12" s="39">
        <v>13404</v>
      </c>
      <c r="L12" s="19">
        <v>173</v>
      </c>
      <c r="M12" s="19">
        <v>259.72789999999998</v>
      </c>
      <c r="N12" s="20">
        <v>2493388</v>
      </c>
      <c r="O12" s="20">
        <v>1318559</v>
      </c>
      <c r="P12" s="21">
        <v>0</v>
      </c>
      <c r="Q12" s="21">
        <v>0</v>
      </c>
      <c r="R12" s="22">
        <v>0</v>
      </c>
      <c r="S12" s="22">
        <v>0</v>
      </c>
      <c r="T12" s="39">
        <v>193571</v>
      </c>
      <c r="U12" s="39">
        <v>397280</v>
      </c>
      <c r="V12" s="20">
        <v>18591792</v>
      </c>
    </row>
    <row r="13" spans="1:22" ht="13.5" thickBot="1" x14ac:dyDescent="0.25">
      <c r="A13" s="30">
        <v>10688</v>
      </c>
      <c r="B13" s="34" t="s">
        <v>47</v>
      </c>
      <c r="C13" s="41">
        <v>34</v>
      </c>
      <c r="D13" s="41">
        <v>64.581299999999999</v>
      </c>
      <c r="E13" s="37">
        <v>384265</v>
      </c>
      <c r="F13" s="23">
        <v>629</v>
      </c>
      <c r="G13" s="23">
        <v>751.80179999999996</v>
      </c>
      <c r="H13" s="12">
        <v>4473296</v>
      </c>
      <c r="I13" s="41">
        <v>1</v>
      </c>
      <c r="J13" s="41">
        <v>0.26669999999999999</v>
      </c>
      <c r="K13" s="37">
        <v>2560</v>
      </c>
      <c r="L13" s="23">
        <v>23</v>
      </c>
      <c r="M13" s="23">
        <v>22.115600000000001</v>
      </c>
      <c r="N13" s="13">
        <v>212310</v>
      </c>
      <c r="O13" s="13">
        <v>653486</v>
      </c>
      <c r="P13" s="14">
        <v>0</v>
      </c>
      <c r="Q13" s="14">
        <v>0</v>
      </c>
      <c r="R13" s="15">
        <v>0</v>
      </c>
      <c r="S13" s="15">
        <v>0</v>
      </c>
      <c r="T13" s="37">
        <v>386826</v>
      </c>
      <c r="U13" s="37">
        <v>24375</v>
      </c>
      <c r="V13" s="13">
        <v>5339091</v>
      </c>
    </row>
    <row r="14" spans="1:22" ht="13.5" hidden="1" thickBot="1" x14ac:dyDescent="0.25">
      <c r="A14" s="32">
        <v>10689</v>
      </c>
      <c r="B14" s="35" t="s">
        <v>48</v>
      </c>
      <c r="C14" s="42">
        <v>8</v>
      </c>
      <c r="D14" s="42">
        <v>22.2624</v>
      </c>
      <c r="E14" s="39">
        <v>126704</v>
      </c>
      <c r="F14" s="16">
        <v>1047</v>
      </c>
      <c r="G14" s="17">
        <v>1311.4692</v>
      </c>
      <c r="H14" s="18">
        <v>7464096</v>
      </c>
      <c r="I14" s="42" t="s">
        <v>33</v>
      </c>
      <c r="J14" s="42" t="s">
        <v>33</v>
      </c>
      <c r="K14" s="42" t="s">
        <v>33</v>
      </c>
      <c r="L14" s="19">
        <v>32</v>
      </c>
      <c r="M14" s="19">
        <v>63.072099999999999</v>
      </c>
      <c r="N14" s="20">
        <v>605492</v>
      </c>
      <c r="O14" s="20">
        <v>799235</v>
      </c>
      <c r="P14" s="21">
        <v>0</v>
      </c>
      <c r="Q14" s="21">
        <v>0</v>
      </c>
      <c r="R14" s="22">
        <v>0</v>
      </c>
      <c r="S14" s="22">
        <v>0</v>
      </c>
      <c r="T14" s="39">
        <v>126704</v>
      </c>
      <c r="U14" s="39">
        <v>308211</v>
      </c>
      <c r="V14" s="20">
        <v>8868823</v>
      </c>
    </row>
    <row r="15" spans="1:22" ht="13.5" hidden="1" thickBot="1" x14ac:dyDescent="0.25">
      <c r="A15" s="30">
        <v>10690</v>
      </c>
      <c r="B15" s="34" t="s">
        <v>49</v>
      </c>
      <c r="C15" s="41">
        <v>49</v>
      </c>
      <c r="D15" s="41">
        <v>82.746399999999994</v>
      </c>
      <c r="E15" s="37">
        <v>470943</v>
      </c>
      <c r="F15" s="10">
        <v>2236</v>
      </c>
      <c r="G15" s="11">
        <v>3411.701</v>
      </c>
      <c r="H15" s="12">
        <v>19417355</v>
      </c>
      <c r="I15" s="41">
        <v>2</v>
      </c>
      <c r="J15" s="41">
        <v>2.6625000000000001</v>
      </c>
      <c r="K15" s="37">
        <v>25560</v>
      </c>
      <c r="L15" s="23">
        <v>93</v>
      </c>
      <c r="M15" s="23">
        <v>132.48320000000001</v>
      </c>
      <c r="N15" s="13">
        <v>1271839</v>
      </c>
      <c r="O15" s="13">
        <v>1806620</v>
      </c>
      <c r="P15" s="13">
        <v>97500</v>
      </c>
      <c r="Q15" s="14">
        <v>0</v>
      </c>
      <c r="R15" s="15">
        <v>0</v>
      </c>
      <c r="S15" s="15">
        <v>0</v>
      </c>
      <c r="T15" s="37">
        <v>496503</v>
      </c>
      <c r="U15" s="37">
        <v>597732</v>
      </c>
      <c r="V15" s="13">
        <v>22593313</v>
      </c>
    </row>
    <row r="16" spans="1:22" ht="13.5" hidden="1" thickBot="1" x14ac:dyDescent="0.25">
      <c r="A16" s="32">
        <v>10691</v>
      </c>
      <c r="B16" s="35" t="s">
        <v>50</v>
      </c>
      <c r="C16" s="42">
        <v>1</v>
      </c>
      <c r="D16" s="42">
        <v>0.4244</v>
      </c>
      <c r="E16" s="39">
        <v>2525</v>
      </c>
      <c r="F16" s="19">
        <v>508</v>
      </c>
      <c r="G16" s="19">
        <v>654.56179999999995</v>
      </c>
      <c r="H16" s="18">
        <v>3894708</v>
      </c>
      <c r="I16" s="42">
        <v>1</v>
      </c>
      <c r="J16" s="42">
        <v>2.0194000000000001</v>
      </c>
      <c r="K16" s="39">
        <v>19386</v>
      </c>
      <c r="L16" s="19">
        <v>49</v>
      </c>
      <c r="M16" s="19">
        <v>58.357900000000001</v>
      </c>
      <c r="N16" s="20">
        <v>560236</v>
      </c>
      <c r="O16" s="20">
        <v>462221</v>
      </c>
      <c r="P16" s="21">
        <v>0</v>
      </c>
      <c r="Q16" s="21">
        <v>0</v>
      </c>
      <c r="R16" s="22">
        <v>0</v>
      </c>
      <c r="S16" s="22">
        <v>0</v>
      </c>
      <c r="T16" s="39">
        <v>21911</v>
      </c>
      <c r="U16" s="39">
        <v>51173</v>
      </c>
      <c r="V16" s="20">
        <v>4917165</v>
      </c>
    </row>
    <row r="17" spans="1:22" ht="13.5" hidden="1" thickBot="1" x14ac:dyDescent="0.25">
      <c r="A17" s="30">
        <v>10692</v>
      </c>
      <c r="B17" s="34" t="s">
        <v>51</v>
      </c>
      <c r="C17" s="41">
        <v>997</v>
      </c>
      <c r="D17" s="38">
        <v>1316.6715999999999</v>
      </c>
      <c r="E17" s="37">
        <v>7834328</v>
      </c>
      <c r="F17" s="23">
        <v>349</v>
      </c>
      <c r="G17" s="23">
        <v>396.5856</v>
      </c>
      <c r="H17" s="12">
        <v>2359724</v>
      </c>
      <c r="I17" s="41">
        <v>60</v>
      </c>
      <c r="J17" s="41">
        <v>67.483800000000002</v>
      </c>
      <c r="K17" s="37">
        <v>647844</v>
      </c>
      <c r="L17" s="23">
        <v>22</v>
      </c>
      <c r="M17" s="23">
        <v>16.147500000000001</v>
      </c>
      <c r="N17" s="13">
        <v>155016</v>
      </c>
      <c r="O17" s="13">
        <v>617368</v>
      </c>
      <c r="P17" s="14">
        <v>0</v>
      </c>
      <c r="Q17" s="14">
        <v>0</v>
      </c>
      <c r="R17" s="15">
        <v>0</v>
      </c>
      <c r="S17" s="15">
        <v>0</v>
      </c>
      <c r="T17" s="37">
        <v>8482172</v>
      </c>
      <c r="U17" s="37">
        <v>113492</v>
      </c>
      <c r="V17" s="13">
        <v>3132108</v>
      </c>
    </row>
    <row r="18" spans="1:22" ht="13.5" hidden="1" thickBot="1" x14ac:dyDescent="0.25">
      <c r="A18" s="32">
        <v>10693</v>
      </c>
      <c r="B18" s="35" t="s">
        <v>52</v>
      </c>
      <c r="C18" s="42" t="s">
        <v>33</v>
      </c>
      <c r="D18" s="42" t="s">
        <v>33</v>
      </c>
      <c r="E18" s="42" t="s">
        <v>33</v>
      </c>
      <c r="F18" s="19">
        <v>542</v>
      </c>
      <c r="G18" s="19">
        <v>611.26570000000004</v>
      </c>
      <c r="H18" s="18">
        <v>3637092</v>
      </c>
      <c r="I18" s="42" t="s">
        <v>33</v>
      </c>
      <c r="J18" s="42" t="s">
        <v>33</v>
      </c>
      <c r="K18" s="42" t="s">
        <v>33</v>
      </c>
      <c r="L18" s="19">
        <v>14</v>
      </c>
      <c r="M18" s="19">
        <v>9.3717000000000006</v>
      </c>
      <c r="N18" s="20">
        <v>89968</v>
      </c>
      <c r="O18" s="20">
        <v>296952</v>
      </c>
      <c r="P18" s="21">
        <v>0</v>
      </c>
      <c r="Q18" s="21">
        <v>0</v>
      </c>
      <c r="R18" s="22">
        <v>0</v>
      </c>
      <c r="S18" s="22">
        <v>0</v>
      </c>
      <c r="T18" s="42">
        <v>0</v>
      </c>
      <c r="U18" s="39">
        <v>53956</v>
      </c>
      <c r="V18" s="20">
        <v>4024012</v>
      </c>
    </row>
    <row r="19" spans="1:22" ht="13.5" hidden="1" thickBot="1" x14ac:dyDescent="0.25">
      <c r="A19" s="30">
        <v>10695</v>
      </c>
      <c r="B19" s="34" t="s">
        <v>53</v>
      </c>
      <c r="C19" s="41">
        <v>5</v>
      </c>
      <c r="D19" s="41">
        <v>44.310200000000002</v>
      </c>
      <c r="E19" s="37">
        <v>252187</v>
      </c>
      <c r="F19" s="23">
        <v>982</v>
      </c>
      <c r="G19" s="11">
        <v>1287.0201999999999</v>
      </c>
      <c r="H19" s="12">
        <v>7324946</v>
      </c>
      <c r="I19" s="41">
        <v>1</v>
      </c>
      <c r="J19" s="41">
        <v>0.84030000000000005</v>
      </c>
      <c r="K19" s="37">
        <v>8067</v>
      </c>
      <c r="L19" s="23">
        <v>58</v>
      </c>
      <c r="M19" s="23">
        <v>67.754499999999993</v>
      </c>
      <c r="N19" s="13">
        <v>650443</v>
      </c>
      <c r="O19" s="13">
        <v>69620</v>
      </c>
      <c r="P19" s="14">
        <v>0</v>
      </c>
      <c r="Q19" s="14">
        <v>0</v>
      </c>
      <c r="R19" s="15">
        <v>0</v>
      </c>
      <c r="S19" s="15">
        <v>0</v>
      </c>
      <c r="T19" s="37">
        <v>260254</v>
      </c>
      <c r="U19" s="37">
        <v>189911</v>
      </c>
      <c r="V19" s="13">
        <v>8045010</v>
      </c>
    </row>
    <row r="20" spans="1:22" ht="13.5" hidden="1" thickBot="1" x14ac:dyDescent="0.25">
      <c r="A20" s="32">
        <v>10698</v>
      </c>
      <c r="B20" s="35" t="s">
        <v>54</v>
      </c>
      <c r="C20" s="42">
        <v>7</v>
      </c>
      <c r="D20" s="42">
        <v>20.163799999999998</v>
      </c>
      <c r="E20" s="39">
        <v>114761</v>
      </c>
      <c r="F20" s="16">
        <v>1194</v>
      </c>
      <c r="G20" s="17">
        <v>1387.9186999999999</v>
      </c>
      <c r="H20" s="18">
        <v>7899201</v>
      </c>
      <c r="I20" s="42">
        <v>6</v>
      </c>
      <c r="J20" s="42">
        <v>7.5082000000000004</v>
      </c>
      <c r="K20" s="39">
        <v>72079</v>
      </c>
      <c r="L20" s="19">
        <v>71</v>
      </c>
      <c r="M20" s="19">
        <v>96.055800000000005</v>
      </c>
      <c r="N20" s="20">
        <v>922136</v>
      </c>
      <c r="O20" s="20">
        <v>237103</v>
      </c>
      <c r="P20" s="21">
        <v>0</v>
      </c>
      <c r="Q20" s="21">
        <v>0</v>
      </c>
      <c r="R20" s="22">
        <v>0</v>
      </c>
      <c r="S20" s="22">
        <v>0</v>
      </c>
      <c r="T20" s="39">
        <v>186839</v>
      </c>
      <c r="U20" s="39">
        <v>211060</v>
      </c>
      <c r="V20" s="20">
        <v>9058439</v>
      </c>
    </row>
    <row r="21" spans="1:22" ht="13.5" hidden="1" thickBot="1" x14ac:dyDescent="0.25">
      <c r="A21" s="30">
        <v>10756</v>
      </c>
      <c r="B21" s="34" t="s">
        <v>55</v>
      </c>
      <c r="C21" s="41">
        <v>1</v>
      </c>
      <c r="D21" s="41">
        <v>1.0097</v>
      </c>
      <c r="E21" s="37">
        <v>6269</v>
      </c>
      <c r="F21" s="23">
        <v>117</v>
      </c>
      <c r="G21" s="23">
        <v>94.717699999999994</v>
      </c>
      <c r="H21" s="12">
        <v>588083</v>
      </c>
      <c r="I21" s="41">
        <v>3</v>
      </c>
      <c r="J21" s="41">
        <v>0.80369999999999997</v>
      </c>
      <c r="K21" s="37">
        <v>7716</v>
      </c>
      <c r="L21" s="23">
        <v>3</v>
      </c>
      <c r="M21" s="23">
        <v>1.4371</v>
      </c>
      <c r="N21" s="13">
        <v>13796</v>
      </c>
      <c r="O21" s="14">
        <v>0</v>
      </c>
      <c r="P21" s="14">
        <v>0</v>
      </c>
      <c r="Q21" s="14">
        <v>0</v>
      </c>
      <c r="R21" s="15">
        <v>0</v>
      </c>
      <c r="S21" s="15">
        <v>0</v>
      </c>
      <c r="T21" s="37">
        <v>13985</v>
      </c>
      <c r="U21" s="41">
        <v>0</v>
      </c>
      <c r="V21" s="13">
        <v>601880</v>
      </c>
    </row>
    <row r="22" spans="1:22" ht="13.5" hidden="1" thickBot="1" x14ac:dyDescent="0.25">
      <c r="A22" s="32">
        <v>10757</v>
      </c>
      <c r="B22" s="35" t="s">
        <v>56</v>
      </c>
      <c r="C22" s="42">
        <v>1</v>
      </c>
      <c r="D22" s="42">
        <v>9.06E-2</v>
      </c>
      <c r="E22" s="42">
        <v>516</v>
      </c>
      <c r="F22" s="19">
        <v>228</v>
      </c>
      <c r="G22" s="19">
        <v>210.38290000000001</v>
      </c>
      <c r="H22" s="18">
        <v>1197373</v>
      </c>
      <c r="I22" s="42" t="s">
        <v>33</v>
      </c>
      <c r="J22" s="42" t="s">
        <v>33</v>
      </c>
      <c r="K22" s="42" t="s">
        <v>33</v>
      </c>
      <c r="L22" s="19">
        <v>23</v>
      </c>
      <c r="M22" s="19">
        <v>17.273499999999999</v>
      </c>
      <c r="N22" s="20">
        <v>165826</v>
      </c>
      <c r="O22" s="20">
        <v>1596</v>
      </c>
      <c r="P22" s="21">
        <v>0</v>
      </c>
      <c r="Q22" s="21">
        <v>0</v>
      </c>
      <c r="R22" s="22">
        <v>0</v>
      </c>
      <c r="S22" s="22">
        <v>0</v>
      </c>
      <c r="T22" s="42">
        <v>516</v>
      </c>
      <c r="U22" s="39">
        <v>2851</v>
      </c>
      <c r="V22" s="20">
        <v>1364795</v>
      </c>
    </row>
    <row r="23" spans="1:22" ht="13.5" hidden="1" thickBot="1" x14ac:dyDescent="0.25">
      <c r="A23" s="30">
        <v>10758</v>
      </c>
      <c r="B23" s="34" t="s">
        <v>57</v>
      </c>
      <c r="C23" s="41">
        <v>40</v>
      </c>
      <c r="D23" s="41">
        <v>45.8142</v>
      </c>
      <c r="E23" s="37">
        <v>260747</v>
      </c>
      <c r="F23" s="23">
        <v>347</v>
      </c>
      <c r="G23" s="23">
        <v>283.5634</v>
      </c>
      <c r="H23" s="12">
        <v>1613873</v>
      </c>
      <c r="I23" s="41" t="s">
        <v>33</v>
      </c>
      <c r="J23" s="41" t="s">
        <v>33</v>
      </c>
      <c r="K23" s="41" t="s">
        <v>33</v>
      </c>
      <c r="L23" s="23">
        <v>19</v>
      </c>
      <c r="M23" s="23">
        <v>15.4003</v>
      </c>
      <c r="N23" s="13">
        <v>147843</v>
      </c>
      <c r="O23" s="13">
        <v>1596</v>
      </c>
      <c r="P23" s="14">
        <v>0</v>
      </c>
      <c r="Q23" s="14">
        <v>0</v>
      </c>
      <c r="R23" s="15">
        <v>0</v>
      </c>
      <c r="S23" s="15">
        <v>0</v>
      </c>
      <c r="T23" s="37">
        <v>260747</v>
      </c>
      <c r="U23" s="41">
        <v>0</v>
      </c>
      <c r="V23" s="13">
        <v>1763311</v>
      </c>
    </row>
    <row r="24" spans="1:22" ht="13.5" hidden="1" thickBot="1" x14ac:dyDescent="0.25">
      <c r="A24" s="32">
        <v>10759</v>
      </c>
      <c r="B24" s="35" t="s">
        <v>58</v>
      </c>
      <c r="C24" s="42">
        <v>3</v>
      </c>
      <c r="D24" s="42">
        <v>4.3822999999999999</v>
      </c>
      <c r="E24" s="39">
        <v>26075</v>
      </c>
      <c r="F24" s="19">
        <v>180</v>
      </c>
      <c r="G24" s="19">
        <v>117.39879999999999</v>
      </c>
      <c r="H24" s="18">
        <v>698535</v>
      </c>
      <c r="I24" s="42">
        <v>4</v>
      </c>
      <c r="J24" s="42">
        <v>2.6208</v>
      </c>
      <c r="K24" s="39">
        <v>25160</v>
      </c>
      <c r="L24" s="19">
        <v>41</v>
      </c>
      <c r="M24" s="19">
        <v>24.687200000000001</v>
      </c>
      <c r="N24" s="20">
        <v>236997</v>
      </c>
      <c r="O24" s="20">
        <v>9248</v>
      </c>
      <c r="P24" s="21">
        <v>0</v>
      </c>
      <c r="Q24" s="21">
        <v>0</v>
      </c>
      <c r="R24" s="22">
        <v>0</v>
      </c>
      <c r="S24" s="22">
        <v>0</v>
      </c>
      <c r="T24" s="39">
        <v>51235</v>
      </c>
      <c r="U24" s="42">
        <v>0</v>
      </c>
      <c r="V24" s="20">
        <v>944780</v>
      </c>
    </row>
    <row r="25" spans="1:22" ht="13.5" hidden="1" thickBot="1" x14ac:dyDescent="0.25">
      <c r="A25" s="30">
        <v>10760</v>
      </c>
      <c r="B25" s="34" t="s">
        <v>59</v>
      </c>
      <c r="C25" s="41">
        <v>59</v>
      </c>
      <c r="D25" s="41">
        <v>51.545699999999997</v>
      </c>
      <c r="E25" s="37">
        <v>306702</v>
      </c>
      <c r="F25" s="23">
        <v>127</v>
      </c>
      <c r="G25" s="23">
        <v>126.36409999999999</v>
      </c>
      <c r="H25" s="12">
        <v>751879</v>
      </c>
      <c r="I25" s="41">
        <v>3</v>
      </c>
      <c r="J25" s="41">
        <v>1.4771000000000001</v>
      </c>
      <c r="K25" s="37">
        <v>14180</v>
      </c>
      <c r="L25" s="23">
        <v>3</v>
      </c>
      <c r="M25" s="23">
        <v>1.3108</v>
      </c>
      <c r="N25" s="13">
        <v>12584</v>
      </c>
      <c r="O25" s="13">
        <v>53104</v>
      </c>
      <c r="P25" s="14">
        <v>0</v>
      </c>
      <c r="Q25" s="14">
        <v>0</v>
      </c>
      <c r="R25" s="15">
        <v>0</v>
      </c>
      <c r="S25" s="15">
        <v>0</v>
      </c>
      <c r="T25" s="37">
        <v>320882</v>
      </c>
      <c r="U25" s="37">
        <v>12111</v>
      </c>
      <c r="V25" s="13">
        <v>817567</v>
      </c>
    </row>
    <row r="26" spans="1:22" ht="13.5" hidden="1" thickBot="1" x14ac:dyDescent="0.25">
      <c r="A26" s="32">
        <v>10761</v>
      </c>
      <c r="B26" s="35" t="s">
        <v>60</v>
      </c>
      <c r="C26" s="42">
        <v>50</v>
      </c>
      <c r="D26" s="42">
        <v>26.167999999999999</v>
      </c>
      <c r="E26" s="39">
        <v>148933</v>
      </c>
      <c r="F26" s="19">
        <v>227</v>
      </c>
      <c r="G26" s="19">
        <v>150.74719999999999</v>
      </c>
      <c r="H26" s="18">
        <v>857963</v>
      </c>
      <c r="I26" s="42">
        <v>1</v>
      </c>
      <c r="J26" s="42">
        <v>0.26669999999999999</v>
      </c>
      <c r="K26" s="39">
        <v>2560</v>
      </c>
      <c r="L26" s="19">
        <v>5</v>
      </c>
      <c r="M26" s="19">
        <v>2.9462999999999999</v>
      </c>
      <c r="N26" s="20">
        <v>28284</v>
      </c>
      <c r="O26" s="20">
        <v>7980</v>
      </c>
      <c r="P26" s="21">
        <v>0</v>
      </c>
      <c r="Q26" s="21">
        <v>0</v>
      </c>
      <c r="R26" s="22">
        <v>0</v>
      </c>
      <c r="S26" s="22">
        <v>0</v>
      </c>
      <c r="T26" s="39">
        <v>151493</v>
      </c>
      <c r="U26" s="42">
        <v>0</v>
      </c>
      <c r="V26" s="20">
        <v>894227</v>
      </c>
    </row>
    <row r="27" spans="1:22" ht="13.5" hidden="1" thickBot="1" x14ac:dyDescent="0.25">
      <c r="A27" s="30">
        <v>10762</v>
      </c>
      <c r="B27" s="34" t="s">
        <v>61</v>
      </c>
      <c r="C27" s="41">
        <v>6</v>
      </c>
      <c r="D27" s="41">
        <v>6.9561999999999999</v>
      </c>
      <c r="E27" s="37">
        <v>39591</v>
      </c>
      <c r="F27" s="23">
        <v>267</v>
      </c>
      <c r="G27" s="23">
        <v>198.6414</v>
      </c>
      <c r="H27" s="12">
        <v>1130548</v>
      </c>
      <c r="I27" s="41" t="s">
        <v>33</v>
      </c>
      <c r="J27" s="41" t="s">
        <v>33</v>
      </c>
      <c r="K27" s="41" t="s">
        <v>33</v>
      </c>
      <c r="L27" s="23">
        <v>36</v>
      </c>
      <c r="M27" s="23">
        <v>24.297499999999999</v>
      </c>
      <c r="N27" s="13">
        <v>233256</v>
      </c>
      <c r="O27" s="13">
        <v>1596</v>
      </c>
      <c r="P27" s="14">
        <v>0</v>
      </c>
      <c r="Q27" s="14">
        <v>0</v>
      </c>
      <c r="R27" s="15">
        <v>0</v>
      </c>
      <c r="S27" s="15">
        <v>0</v>
      </c>
      <c r="T27" s="37">
        <v>39591</v>
      </c>
      <c r="U27" s="41">
        <v>0</v>
      </c>
      <c r="V27" s="13">
        <v>1365400</v>
      </c>
    </row>
    <row r="28" spans="1:22" ht="13.5" hidden="1" thickBot="1" x14ac:dyDescent="0.25">
      <c r="A28" s="32">
        <v>10763</v>
      </c>
      <c r="B28" s="35" t="s">
        <v>62</v>
      </c>
      <c r="C28" s="42">
        <v>72</v>
      </c>
      <c r="D28" s="42">
        <v>53.985500000000002</v>
      </c>
      <c r="E28" s="39">
        <v>335185</v>
      </c>
      <c r="F28" s="19">
        <v>16</v>
      </c>
      <c r="G28" s="19">
        <v>11.2014</v>
      </c>
      <c r="H28" s="18">
        <v>69547</v>
      </c>
      <c r="I28" s="42">
        <v>11</v>
      </c>
      <c r="J28" s="42">
        <v>4.7965</v>
      </c>
      <c r="K28" s="39">
        <v>46046</v>
      </c>
      <c r="L28" s="19" t="s">
        <v>33</v>
      </c>
      <c r="M28" s="19" t="s">
        <v>33</v>
      </c>
      <c r="N28" s="21">
        <v>0</v>
      </c>
      <c r="O28" s="20">
        <v>33092</v>
      </c>
      <c r="P28" s="21">
        <v>0</v>
      </c>
      <c r="Q28" s="21">
        <v>0</v>
      </c>
      <c r="R28" s="22">
        <v>0</v>
      </c>
      <c r="S28" s="22">
        <v>0</v>
      </c>
      <c r="T28" s="39">
        <v>381232</v>
      </c>
      <c r="U28" s="42">
        <v>0</v>
      </c>
      <c r="V28" s="20">
        <v>102640</v>
      </c>
    </row>
    <row r="29" spans="1:22" ht="13.5" hidden="1" thickBot="1" x14ac:dyDescent="0.25">
      <c r="A29" s="30">
        <v>10764</v>
      </c>
      <c r="B29" s="34" t="s">
        <v>63</v>
      </c>
      <c r="C29" s="41">
        <v>1</v>
      </c>
      <c r="D29" s="41">
        <v>0.80820000000000003</v>
      </c>
      <c r="E29" s="37">
        <v>5227</v>
      </c>
      <c r="F29" s="23">
        <v>97</v>
      </c>
      <c r="G29" s="23">
        <v>84.9499</v>
      </c>
      <c r="H29" s="12">
        <v>549414</v>
      </c>
      <c r="I29" s="41" t="s">
        <v>33</v>
      </c>
      <c r="J29" s="41" t="s">
        <v>33</v>
      </c>
      <c r="K29" s="41" t="s">
        <v>33</v>
      </c>
      <c r="L29" s="23">
        <v>6</v>
      </c>
      <c r="M29" s="23">
        <v>8.7835999999999999</v>
      </c>
      <c r="N29" s="13">
        <v>84323</v>
      </c>
      <c r="O29" s="14">
        <v>0</v>
      </c>
      <c r="P29" s="14">
        <v>0</v>
      </c>
      <c r="Q29" s="14">
        <v>0</v>
      </c>
      <c r="R29" s="15">
        <v>0</v>
      </c>
      <c r="S29" s="15">
        <v>0</v>
      </c>
      <c r="T29" s="37">
        <v>5227</v>
      </c>
      <c r="U29" s="41">
        <v>0</v>
      </c>
      <c r="V29" s="13">
        <v>633736</v>
      </c>
    </row>
    <row r="30" spans="1:22" ht="13.5" hidden="1" thickBot="1" x14ac:dyDescent="0.25">
      <c r="A30" s="32">
        <v>10765</v>
      </c>
      <c r="B30" s="35" t="s">
        <v>64</v>
      </c>
      <c r="C30" s="42">
        <v>28</v>
      </c>
      <c r="D30" s="42">
        <v>27.156500000000001</v>
      </c>
      <c r="E30" s="39">
        <v>182660</v>
      </c>
      <c r="F30" s="19">
        <v>70</v>
      </c>
      <c r="G30" s="19">
        <v>46.014000000000003</v>
      </c>
      <c r="H30" s="18">
        <v>309499</v>
      </c>
      <c r="I30" s="42">
        <v>2</v>
      </c>
      <c r="J30" s="42">
        <v>1.0042</v>
      </c>
      <c r="K30" s="39">
        <v>9640</v>
      </c>
      <c r="L30" s="19">
        <v>11</v>
      </c>
      <c r="M30" s="19">
        <v>7.5223000000000004</v>
      </c>
      <c r="N30" s="20">
        <v>72214</v>
      </c>
      <c r="O30" s="21">
        <v>0</v>
      </c>
      <c r="P30" s="21">
        <v>0</v>
      </c>
      <c r="Q30" s="21">
        <v>0</v>
      </c>
      <c r="R30" s="22">
        <v>0</v>
      </c>
      <c r="S30" s="22">
        <v>0</v>
      </c>
      <c r="T30" s="39">
        <v>192300</v>
      </c>
      <c r="U30" s="42">
        <v>0</v>
      </c>
      <c r="V30" s="20">
        <v>381713</v>
      </c>
    </row>
    <row r="31" spans="1:22" ht="13.5" hidden="1" thickBot="1" x14ac:dyDescent="0.25">
      <c r="A31" s="30">
        <v>10766</v>
      </c>
      <c r="B31" s="34" t="s">
        <v>65</v>
      </c>
      <c r="C31" s="41">
        <v>131</v>
      </c>
      <c r="D31" s="41">
        <v>103.10890000000001</v>
      </c>
      <c r="E31" s="37">
        <v>586834</v>
      </c>
      <c r="F31" s="23">
        <v>92</v>
      </c>
      <c r="G31" s="23">
        <v>44.403300000000002</v>
      </c>
      <c r="H31" s="12">
        <v>252717</v>
      </c>
      <c r="I31" s="41">
        <v>4</v>
      </c>
      <c r="J31" s="41">
        <v>2.5278</v>
      </c>
      <c r="K31" s="37">
        <v>24267</v>
      </c>
      <c r="L31" s="23" t="s">
        <v>33</v>
      </c>
      <c r="M31" s="23" t="s">
        <v>33</v>
      </c>
      <c r="N31" s="14">
        <v>0</v>
      </c>
      <c r="O31" s="13">
        <v>13272</v>
      </c>
      <c r="P31" s="14">
        <v>0</v>
      </c>
      <c r="Q31" s="14">
        <v>0</v>
      </c>
      <c r="R31" s="15">
        <v>0</v>
      </c>
      <c r="S31" s="15">
        <v>0</v>
      </c>
      <c r="T31" s="37">
        <v>611101</v>
      </c>
      <c r="U31" s="41">
        <v>0</v>
      </c>
      <c r="V31" s="13">
        <v>265989</v>
      </c>
    </row>
    <row r="32" spans="1:22" ht="13.5" hidden="1" thickBot="1" x14ac:dyDescent="0.25">
      <c r="A32" s="32">
        <v>10767</v>
      </c>
      <c r="B32" s="35" t="s">
        <v>66</v>
      </c>
      <c r="C32" s="42">
        <v>20</v>
      </c>
      <c r="D32" s="42">
        <v>16.654900000000001</v>
      </c>
      <c r="E32" s="39">
        <v>112024</v>
      </c>
      <c r="F32" s="19">
        <v>61</v>
      </c>
      <c r="G32" s="19">
        <v>40.561300000000003</v>
      </c>
      <c r="H32" s="18">
        <v>272823</v>
      </c>
      <c r="I32" s="42">
        <v>1</v>
      </c>
      <c r="J32" s="42">
        <v>0.51939999999999997</v>
      </c>
      <c r="K32" s="39">
        <v>4986</v>
      </c>
      <c r="L32" s="19">
        <v>1</v>
      </c>
      <c r="M32" s="19">
        <v>0.36209999999999998</v>
      </c>
      <c r="N32" s="20">
        <v>3476</v>
      </c>
      <c r="O32" s="20">
        <v>7980</v>
      </c>
      <c r="P32" s="21">
        <v>0</v>
      </c>
      <c r="Q32" s="21">
        <v>0</v>
      </c>
      <c r="R32" s="22">
        <v>0</v>
      </c>
      <c r="S32" s="22">
        <v>0</v>
      </c>
      <c r="T32" s="39">
        <v>117010</v>
      </c>
      <c r="U32" s="42">
        <v>0</v>
      </c>
      <c r="V32" s="20">
        <v>284280</v>
      </c>
    </row>
    <row r="33" spans="1:22" ht="13.5" thickBot="1" x14ac:dyDescent="0.25">
      <c r="A33" s="30">
        <v>10768</v>
      </c>
      <c r="B33" s="34" t="s">
        <v>67</v>
      </c>
      <c r="C33" s="41" t="s">
        <v>33</v>
      </c>
      <c r="D33" s="41" t="s">
        <v>33</v>
      </c>
      <c r="E33" s="41" t="s">
        <v>33</v>
      </c>
      <c r="F33" s="23">
        <v>148</v>
      </c>
      <c r="G33" s="23">
        <v>98.781000000000006</v>
      </c>
      <c r="H33" s="12">
        <v>664421</v>
      </c>
      <c r="I33" s="41">
        <v>1</v>
      </c>
      <c r="J33" s="41">
        <v>0.87070000000000003</v>
      </c>
      <c r="K33" s="37">
        <v>8359</v>
      </c>
      <c r="L33" s="23">
        <v>3</v>
      </c>
      <c r="M33" s="23">
        <v>1.9753000000000001</v>
      </c>
      <c r="N33" s="13">
        <v>18963</v>
      </c>
      <c r="O33" s="13">
        <v>1596</v>
      </c>
      <c r="P33" s="14">
        <v>0</v>
      </c>
      <c r="Q33" s="14">
        <v>0</v>
      </c>
      <c r="R33" s="15">
        <v>0</v>
      </c>
      <c r="S33" s="15">
        <v>0</v>
      </c>
      <c r="T33" s="37">
        <v>8359</v>
      </c>
      <c r="U33" s="41">
        <v>0</v>
      </c>
      <c r="V33" s="13">
        <v>684980</v>
      </c>
    </row>
    <row r="34" spans="1:22" ht="13.5" thickBot="1" x14ac:dyDescent="0.25">
      <c r="A34" s="32">
        <v>10769</v>
      </c>
      <c r="B34" s="35" t="s">
        <v>68</v>
      </c>
      <c r="C34" s="42">
        <v>2</v>
      </c>
      <c r="D34" s="42">
        <v>4.0831</v>
      </c>
      <c r="E34" s="39">
        <v>27464</v>
      </c>
      <c r="F34" s="19">
        <v>239</v>
      </c>
      <c r="G34" s="19">
        <v>193.75399999999999</v>
      </c>
      <c r="H34" s="18">
        <v>1303228</v>
      </c>
      <c r="I34" s="42" t="s">
        <v>33</v>
      </c>
      <c r="J34" s="42" t="s">
        <v>33</v>
      </c>
      <c r="K34" s="42" t="s">
        <v>33</v>
      </c>
      <c r="L34" s="19">
        <v>19</v>
      </c>
      <c r="M34" s="19">
        <v>11.5266</v>
      </c>
      <c r="N34" s="20">
        <v>110655</v>
      </c>
      <c r="O34" s="20">
        <v>1596</v>
      </c>
      <c r="P34" s="21">
        <v>0</v>
      </c>
      <c r="Q34" s="21">
        <v>0</v>
      </c>
      <c r="R34" s="22">
        <v>0</v>
      </c>
      <c r="S34" s="22">
        <v>0</v>
      </c>
      <c r="T34" s="39">
        <v>27464</v>
      </c>
      <c r="U34" s="42">
        <v>0</v>
      </c>
      <c r="V34" s="20">
        <v>1415480</v>
      </c>
    </row>
    <row r="35" spans="1:22" ht="13.5" thickBot="1" x14ac:dyDescent="0.25">
      <c r="A35" s="30">
        <v>10770</v>
      </c>
      <c r="B35" s="34" t="s">
        <v>69</v>
      </c>
      <c r="C35" s="41" t="s">
        <v>33</v>
      </c>
      <c r="D35" s="41" t="s">
        <v>33</v>
      </c>
      <c r="E35" s="41" t="s">
        <v>33</v>
      </c>
      <c r="F35" s="23">
        <v>132</v>
      </c>
      <c r="G35" s="23">
        <v>92.376900000000006</v>
      </c>
      <c r="H35" s="12">
        <v>645243</v>
      </c>
      <c r="I35" s="41" t="s">
        <v>33</v>
      </c>
      <c r="J35" s="41" t="s">
        <v>33</v>
      </c>
      <c r="K35" s="41" t="s">
        <v>33</v>
      </c>
      <c r="L35" s="23">
        <v>5</v>
      </c>
      <c r="M35" s="23">
        <v>1.1444000000000001</v>
      </c>
      <c r="N35" s="13">
        <v>10986</v>
      </c>
      <c r="O35" s="14">
        <v>0</v>
      </c>
      <c r="P35" s="14">
        <v>0</v>
      </c>
      <c r="Q35" s="14">
        <v>0</v>
      </c>
      <c r="R35" s="15">
        <v>0</v>
      </c>
      <c r="S35" s="15">
        <v>0</v>
      </c>
      <c r="T35" s="41">
        <v>0</v>
      </c>
      <c r="U35" s="41">
        <v>0</v>
      </c>
      <c r="V35" s="13">
        <v>656230</v>
      </c>
    </row>
    <row r="36" spans="1:22" ht="13.5" thickBot="1" x14ac:dyDescent="0.25">
      <c r="A36" s="32">
        <v>10771</v>
      </c>
      <c r="B36" s="35" t="s">
        <v>70</v>
      </c>
      <c r="C36" s="42" t="s">
        <v>33</v>
      </c>
      <c r="D36" s="42" t="s">
        <v>33</v>
      </c>
      <c r="E36" s="42" t="s">
        <v>33</v>
      </c>
      <c r="F36" s="19">
        <v>58</v>
      </c>
      <c r="G36" s="19">
        <v>35.576999999999998</v>
      </c>
      <c r="H36" s="18">
        <v>248502</v>
      </c>
      <c r="I36" s="42" t="s">
        <v>33</v>
      </c>
      <c r="J36" s="42" t="s">
        <v>33</v>
      </c>
      <c r="K36" s="42" t="s">
        <v>33</v>
      </c>
      <c r="L36" s="19">
        <v>1</v>
      </c>
      <c r="M36" s="19">
        <v>0.87060000000000004</v>
      </c>
      <c r="N36" s="20">
        <v>8358</v>
      </c>
      <c r="O36" s="21">
        <v>0</v>
      </c>
      <c r="P36" s="21">
        <v>0</v>
      </c>
      <c r="Q36" s="21">
        <v>0</v>
      </c>
      <c r="R36" s="22">
        <v>0</v>
      </c>
      <c r="S36" s="22">
        <v>0</v>
      </c>
      <c r="T36" s="42">
        <v>0</v>
      </c>
      <c r="U36" s="42">
        <v>0</v>
      </c>
      <c r="V36" s="20">
        <v>256860</v>
      </c>
    </row>
    <row r="37" spans="1:22" ht="13.5" thickBot="1" x14ac:dyDescent="0.25">
      <c r="A37" s="30">
        <v>10772</v>
      </c>
      <c r="B37" s="34" t="s">
        <v>71</v>
      </c>
      <c r="C37" s="41">
        <v>5</v>
      </c>
      <c r="D37" s="41">
        <v>3.2149999999999999</v>
      </c>
      <c r="E37" s="37">
        <v>19130</v>
      </c>
      <c r="F37" s="23">
        <v>217</v>
      </c>
      <c r="G37" s="23">
        <v>156.6542</v>
      </c>
      <c r="H37" s="12">
        <v>932108</v>
      </c>
      <c r="I37" s="41">
        <v>1</v>
      </c>
      <c r="J37" s="41">
        <v>0.27579999999999999</v>
      </c>
      <c r="K37" s="37">
        <v>2648</v>
      </c>
      <c r="L37" s="23">
        <v>33</v>
      </c>
      <c r="M37" s="23">
        <v>19.987500000000001</v>
      </c>
      <c r="N37" s="13">
        <v>191880</v>
      </c>
      <c r="O37" s="13">
        <v>4208</v>
      </c>
      <c r="P37" s="14">
        <v>0</v>
      </c>
      <c r="Q37" s="14">
        <v>0</v>
      </c>
      <c r="R37" s="15">
        <v>0</v>
      </c>
      <c r="S37" s="15">
        <v>0</v>
      </c>
      <c r="T37" s="37">
        <v>21777</v>
      </c>
      <c r="U37" s="41">
        <v>0</v>
      </c>
      <c r="V37" s="13">
        <v>1128196</v>
      </c>
    </row>
    <row r="38" spans="1:22" ht="13.5" thickBot="1" x14ac:dyDescent="0.25">
      <c r="A38" s="32">
        <v>10773</v>
      </c>
      <c r="B38" s="35" t="s">
        <v>72</v>
      </c>
      <c r="C38" s="42">
        <v>105</v>
      </c>
      <c r="D38" s="42">
        <v>56.275599999999997</v>
      </c>
      <c r="E38" s="39">
        <v>378521</v>
      </c>
      <c r="F38" s="19">
        <v>180</v>
      </c>
      <c r="G38" s="19">
        <v>101.4341</v>
      </c>
      <c r="H38" s="18">
        <v>682266</v>
      </c>
      <c r="I38" s="42">
        <v>5</v>
      </c>
      <c r="J38" s="42">
        <v>3.2966000000000002</v>
      </c>
      <c r="K38" s="39">
        <v>31647</v>
      </c>
      <c r="L38" s="19">
        <v>11</v>
      </c>
      <c r="M38" s="19">
        <v>10.3612</v>
      </c>
      <c r="N38" s="20">
        <v>99468</v>
      </c>
      <c r="O38" s="20">
        <v>27503</v>
      </c>
      <c r="P38" s="21">
        <v>0</v>
      </c>
      <c r="Q38" s="21">
        <v>0</v>
      </c>
      <c r="R38" s="22">
        <v>0</v>
      </c>
      <c r="S38" s="22">
        <v>0</v>
      </c>
      <c r="T38" s="39">
        <v>410168</v>
      </c>
      <c r="U38" s="42">
        <v>0</v>
      </c>
      <c r="V38" s="20">
        <v>809237</v>
      </c>
    </row>
    <row r="39" spans="1:22" ht="13.5" thickBot="1" x14ac:dyDescent="0.25">
      <c r="A39" s="30">
        <v>10774</v>
      </c>
      <c r="B39" s="34" t="s">
        <v>73</v>
      </c>
      <c r="C39" s="41" t="s">
        <v>33</v>
      </c>
      <c r="D39" s="41" t="s">
        <v>33</v>
      </c>
      <c r="E39" s="41" t="s">
        <v>33</v>
      </c>
      <c r="F39" s="23">
        <v>172</v>
      </c>
      <c r="G39" s="23">
        <v>108.6367</v>
      </c>
      <c r="H39" s="12">
        <v>730712</v>
      </c>
      <c r="I39" s="41" t="s">
        <v>33</v>
      </c>
      <c r="J39" s="41" t="s">
        <v>33</v>
      </c>
      <c r="K39" s="41" t="s">
        <v>33</v>
      </c>
      <c r="L39" s="23">
        <v>5</v>
      </c>
      <c r="M39" s="23">
        <v>4.5754999999999999</v>
      </c>
      <c r="N39" s="13">
        <v>43925</v>
      </c>
      <c r="O39" s="14">
        <v>0</v>
      </c>
      <c r="P39" s="14">
        <v>0</v>
      </c>
      <c r="Q39" s="14">
        <v>0</v>
      </c>
      <c r="R39" s="15">
        <v>0</v>
      </c>
      <c r="S39" s="15">
        <v>0</v>
      </c>
      <c r="T39" s="41">
        <v>0</v>
      </c>
      <c r="U39" s="41">
        <v>0</v>
      </c>
      <c r="V39" s="13">
        <v>774637</v>
      </c>
    </row>
    <row r="40" spans="1:22" ht="13.5" thickBot="1" x14ac:dyDescent="0.25">
      <c r="A40" s="32">
        <v>10775</v>
      </c>
      <c r="B40" s="35" t="s">
        <v>74</v>
      </c>
      <c r="C40" s="42" t="s">
        <v>33</v>
      </c>
      <c r="D40" s="42" t="s">
        <v>33</v>
      </c>
      <c r="E40" s="42" t="s">
        <v>33</v>
      </c>
      <c r="F40" s="19">
        <v>229</v>
      </c>
      <c r="G40" s="19">
        <v>134.98570000000001</v>
      </c>
      <c r="H40" s="18">
        <v>907941</v>
      </c>
      <c r="I40" s="42">
        <v>1</v>
      </c>
      <c r="J40" s="42">
        <v>0.38600000000000001</v>
      </c>
      <c r="K40" s="39">
        <v>3706</v>
      </c>
      <c r="L40" s="19">
        <v>12</v>
      </c>
      <c r="M40" s="19">
        <v>6.5838000000000001</v>
      </c>
      <c r="N40" s="20">
        <v>63204</v>
      </c>
      <c r="O40" s="21">
        <v>0</v>
      </c>
      <c r="P40" s="21">
        <v>0</v>
      </c>
      <c r="Q40" s="21">
        <v>0</v>
      </c>
      <c r="R40" s="22">
        <v>0</v>
      </c>
      <c r="S40" s="22">
        <v>0</v>
      </c>
      <c r="T40" s="39">
        <v>3706</v>
      </c>
      <c r="U40" s="42">
        <v>0</v>
      </c>
      <c r="V40" s="20">
        <v>971145</v>
      </c>
    </row>
    <row r="41" spans="1:22" ht="13.5" thickBot="1" x14ac:dyDescent="0.25">
      <c r="A41" s="30">
        <v>10776</v>
      </c>
      <c r="B41" s="34" t="s">
        <v>75</v>
      </c>
      <c r="C41" s="41" t="s">
        <v>33</v>
      </c>
      <c r="D41" s="41" t="s">
        <v>33</v>
      </c>
      <c r="E41" s="41" t="s">
        <v>33</v>
      </c>
      <c r="F41" s="23">
        <v>128</v>
      </c>
      <c r="G41" s="23">
        <v>80.518199999999993</v>
      </c>
      <c r="H41" s="12">
        <v>541582</v>
      </c>
      <c r="I41" s="41" t="s">
        <v>33</v>
      </c>
      <c r="J41" s="41" t="s">
        <v>33</v>
      </c>
      <c r="K41" s="41" t="s">
        <v>33</v>
      </c>
      <c r="L41" s="23">
        <v>10</v>
      </c>
      <c r="M41" s="23">
        <v>5.3091999999999997</v>
      </c>
      <c r="N41" s="13">
        <v>50968</v>
      </c>
      <c r="O41" s="14">
        <v>0</v>
      </c>
      <c r="P41" s="14">
        <v>0</v>
      </c>
      <c r="Q41" s="14">
        <v>0</v>
      </c>
      <c r="R41" s="15">
        <v>0</v>
      </c>
      <c r="S41" s="15">
        <v>0</v>
      </c>
      <c r="T41" s="41">
        <v>0</v>
      </c>
      <c r="U41" s="41">
        <v>0</v>
      </c>
      <c r="V41" s="13">
        <v>592550</v>
      </c>
    </row>
    <row r="42" spans="1:22" ht="13.5" thickBot="1" x14ac:dyDescent="0.25">
      <c r="A42" s="32">
        <v>10777</v>
      </c>
      <c r="B42" s="35" t="s">
        <v>76</v>
      </c>
      <c r="C42" s="42">
        <v>1</v>
      </c>
      <c r="D42" s="42">
        <v>0.58530000000000004</v>
      </c>
      <c r="E42" s="39">
        <v>3634</v>
      </c>
      <c r="F42" s="19">
        <v>289</v>
      </c>
      <c r="G42" s="19">
        <v>195.97069999999999</v>
      </c>
      <c r="H42" s="18">
        <v>1216743</v>
      </c>
      <c r="I42" s="42">
        <v>3</v>
      </c>
      <c r="J42" s="42">
        <v>2.2963</v>
      </c>
      <c r="K42" s="39">
        <v>22044</v>
      </c>
      <c r="L42" s="19">
        <v>44</v>
      </c>
      <c r="M42" s="19">
        <v>26.412800000000001</v>
      </c>
      <c r="N42" s="20">
        <v>253563</v>
      </c>
      <c r="O42" s="21">
        <v>0</v>
      </c>
      <c r="P42" s="21">
        <v>0</v>
      </c>
      <c r="Q42" s="21">
        <v>0</v>
      </c>
      <c r="R42" s="22">
        <v>0</v>
      </c>
      <c r="S42" s="22">
        <v>0</v>
      </c>
      <c r="T42" s="39">
        <v>25678</v>
      </c>
      <c r="U42" s="42">
        <v>0</v>
      </c>
      <c r="V42" s="20">
        <v>1470306</v>
      </c>
    </row>
    <row r="43" spans="1:22" ht="13.5" thickBot="1" x14ac:dyDescent="0.25">
      <c r="A43" s="30">
        <v>10778</v>
      </c>
      <c r="B43" s="34" t="s">
        <v>77</v>
      </c>
      <c r="C43" s="41">
        <v>52</v>
      </c>
      <c r="D43" s="41">
        <v>27.246600000000001</v>
      </c>
      <c r="E43" s="37">
        <v>190315</v>
      </c>
      <c r="F43" s="23">
        <v>49</v>
      </c>
      <c r="G43" s="23">
        <v>32.192</v>
      </c>
      <c r="H43" s="12">
        <v>224858</v>
      </c>
      <c r="I43" s="41">
        <v>1</v>
      </c>
      <c r="J43" s="41">
        <v>0.377</v>
      </c>
      <c r="K43" s="37">
        <v>3619</v>
      </c>
      <c r="L43" s="23">
        <v>2</v>
      </c>
      <c r="M43" s="23">
        <v>0.61040000000000005</v>
      </c>
      <c r="N43" s="13">
        <v>5860</v>
      </c>
      <c r="O43" s="14">
        <v>0</v>
      </c>
      <c r="P43" s="14">
        <v>0</v>
      </c>
      <c r="Q43" s="14">
        <v>0</v>
      </c>
      <c r="R43" s="15">
        <v>0</v>
      </c>
      <c r="S43" s="15">
        <v>0</v>
      </c>
      <c r="T43" s="37">
        <v>193934</v>
      </c>
      <c r="U43" s="41">
        <v>0</v>
      </c>
      <c r="V43" s="13">
        <v>230718</v>
      </c>
    </row>
    <row r="44" spans="1:22" ht="13.5" thickBot="1" x14ac:dyDescent="0.25">
      <c r="A44" s="32">
        <v>10779</v>
      </c>
      <c r="B44" s="35" t="s">
        <v>78</v>
      </c>
      <c r="C44" s="42" t="s">
        <v>33</v>
      </c>
      <c r="D44" s="42" t="s">
        <v>33</v>
      </c>
      <c r="E44" s="42" t="s">
        <v>33</v>
      </c>
      <c r="F44" s="19">
        <v>120</v>
      </c>
      <c r="G44" s="19">
        <v>102.6255</v>
      </c>
      <c r="H44" s="18">
        <v>663731</v>
      </c>
      <c r="I44" s="42" t="s">
        <v>33</v>
      </c>
      <c r="J44" s="42" t="s">
        <v>33</v>
      </c>
      <c r="K44" s="42" t="s">
        <v>33</v>
      </c>
      <c r="L44" s="19">
        <v>7</v>
      </c>
      <c r="M44" s="19">
        <v>4.1833</v>
      </c>
      <c r="N44" s="20">
        <v>40160</v>
      </c>
      <c r="O44" s="20">
        <v>1596</v>
      </c>
      <c r="P44" s="21">
        <v>0</v>
      </c>
      <c r="Q44" s="21">
        <v>0</v>
      </c>
      <c r="R44" s="22">
        <v>0</v>
      </c>
      <c r="S44" s="22">
        <v>0</v>
      </c>
      <c r="T44" s="42">
        <v>0</v>
      </c>
      <c r="U44" s="42">
        <v>0</v>
      </c>
      <c r="V44" s="20">
        <v>705486</v>
      </c>
    </row>
    <row r="45" spans="1:22" ht="13.5" thickBot="1" x14ac:dyDescent="0.25">
      <c r="A45" s="30">
        <v>10780</v>
      </c>
      <c r="B45" s="34" t="s">
        <v>79</v>
      </c>
      <c r="C45" s="41">
        <v>1</v>
      </c>
      <c r="D45" s="41">
        <v>2.0640999999999998</v>
      </c>
      <c r="E45" s="37">
        <v>14418</v>
      </c>
      <c r="F45" s="23">
        <v>80</v>
      </c>
      <c r="G45" s="23">
        <v>53.268300000000004</v>
      </c>
      <c r="H45" s="12">
        <v>372074</v>
      </c>
      <c r="I45" s="41">
        <v>1</v>
      </c>
      <c r="J45" s="41">
        <v>1.0795999999999999</v>
      </c>
      <c r="K45" s="37">
        <v>10364</v>
      </c>
      <c r="L45" s="23">
        <v>1</v>
      </c>
      <c r="M45" s="23">
        <v>0.5645</v>
      </c>
      <c r="N45" s="13">
        <v>5419</v>
      </c>
      <c r="O45" s="14">
        <v>0</v>
      </c>
      <c r="P45" s="14">
        <v>0</v>
      </c>
      <c r="Q45" s="14">
        <v>0</v>
      </c>
      <c r="R45" s="15">
        <v>0</v>
      </c>
      <c r="S45" s="15">
        <v>0</v>
      </c>
      <c r="T45" s="37">
        <v>24782</v>
      </c>
      <c r="U45" s="37">
        <v>1905</v>
      </c>
      <c r="V45" s="13">
        <v>377493</v>
      </c>
    </row>
    <row r="46" spans="1:22" ht="13.5" thickBot="1" x14ac:dyDescent="0.25">
      <c r="A46" s="32">
        <v>10781</v>
      </c>
      <c r="B46" s="35" t="s">
        <v>80</v>
      </c>
      <c r="C46" s="42" t="s">
        <v>33</v>
      </c>
      <c r="D46" s="42" t="s">
        <v>33</v>
      </c>
      <c r="E46" s="42" t="s">
        <v>33</v>
      </c>
      <c r="F46" s="19">
        <v>54</v>
      </c>
      <c r="G46" s="19">
        <v>42.471499999999999</v>
      </c>
      <c r="H46" s="18">
        <v>307647</v>
      </c>
      <c r="I46" s="42" t="s">
        <v>33</v>
      </c>
      <c r="J46" s="42" t="s">
        <v>33</v>
      </c>
      <c r="K46" s="42" t="s">
        <v>33</v>
      </c>
      <c r="L46" s="19">
        <v>3</v>
      </c>
      <c r="M46" s="19">
        <v>2.391</v>
      </c>
      <c r="N46" s="20">
        <v>22954</v>
      </c>
      <c r="O46" s="21">
        <v>0</v>
      </c>
      <c r="P46" s="21">
        <v>0</v>
      </c>
      <c r="Q46" s="21">
        <v>0</v>
      </c>
      <c r="R46" s="22">
        <v>0</v>
      </c>
      <c r="S46" s="22">
        <v>0</v>
      </c>
      <c r="T46" s="42">
        <v>0</v>
      </c>
      <c r="U46" s="42">
        <v>0</v>
      </c>
      <c r="V46" s="20">
        <v>330600</v>
      </c>
    </row>
    <row r="47" spans="1:22" ht="13.5" hidden="1" thickBot="1" x14ac:dyDescent="0.25">
      <c r="A47" s="30">
        <v>10782</v>
      </c>
      <c r="B47" s="34" t="s">
        <v>81</v>
      </c>
      <c r="C47" s="41">
        <v>1</v>
      </c>
      <c r="D47" s="41">
        <v>0.42249999999999999</v>
      </c>
      <c r="E47" s="37">
        <v>2951</v>
      </c>
      <c r="F47" s="23">
        <v>102</v>
      </c>
      <c r="G47" s="23">
        <v>67.281800000000004</v>
      </c>
      <c r="H47" s="12">
        <v>469957</v>
      </c>
      <c r="I47" s="41" t="s">
        <v>33</v>
      </c>
      <c r="J47" s="41" t="s">
        <v>33</v>
      </c>
      <c r="K47" s="41" t="s">
        <v>33</v>
      </c>
      <c r="L47" s="23">
        <v>3</v>
      </c>
      <c r="M47" s="23">
        <v>0.71389999999999998</v>
      </c>
      <c r="N47" s="13">
        <v>6853</v>
      </c>
      <c r="O47" s="14">
        <v>0</v>
      </c>
      <c r="P47" s="14">
        <v>0</v>
      </c>
      <c r="Q47" s="14">
        <v>0</v>
      </c>
      <c r="R47" s="15">
        <v>0</v>
      </c>
      <c r="S47" s="15">
        <v>0</v>
      </c>
      <c r="T47" s="37">
        <v>2951</v>
      </c>
      <c r="U47" s="41">
        <v>0</v>
      </c>
      <c r="V47" s="13">
        <v>476810</v>
      </c>
    </row>
    <row r="48" spans="1:22" ht="13.5" hidden="1" thickBot="1" x14ac:dyDescent="0.25">
      <c r="A48" s="32">
        <v>10784</v>
      </c>
      <c r="B48" s="35" t="s">
        <v>82</v>
      </c>
      <c r="C48" s="42" t="s">
        <v>33</v>
      </c>
      <c r="D48" s="42" t="s">
        <v>33</v>
      </c>
      <c r="E48" s="42" t="s">
        <v>33</v>
      </c>
      <c r="F48" s="19">
        <v>205</v>
      </c>
      <c r="G48" s="19">
        <v>118.0945</v>
      </c>
      <c r="H48" s="18">
        <v>824878</v>
      </c>
      <c r="I48" s="42">
        <v>1</v>
      </c>
      <c r="J48" s="42">
        <v>0.37</v>
      </c>
      <c r="K48" s="39">
        <v>3552</v>
      </c>
      <c r="L48" s="19">
        <v>14</v>
      </c>
      <c r="M48" s="19">
        <v>8.0846</v>
      </c>
      <c r="N48" s="20">
        <v>77612</v>
      </c>
      <c r="O48" s="21">
        <v>0</v>
      </c>
      <c r="P48" s="21">
        <v>0</v>
      </c>
      <c r="Q48" s="21">
        <v>0</v>
      </c>
      <c r="R48" s="22">
        <v>0</v>
      </c>
      <c r="S48" s="22">
        <v>0</v>
      </c>
      <c r="T48" s="39">
        <v>3552</v>
      </c>
      <c r="U48" s="42">
        <v>0</v>
      </c>
      <c r="V48" s="20">
        <v>902490</v>
      </c>
    </row>
    <row r="49" spans="1:22" ht="13.5" hidden="1" thickBot="1" x14ac:dyDescent="0.25">
      <c r="A49" s="30">
        <v>10785</v>
      </c>
      <c r="B49" s="34" t="s">
        <v>83</v>
      </c>
      <c r="C49" s="41" t="s">
        <v>33</v>
      </c>
      <c r="D49" s="41" t="s">
        <v>33</v>
      </c>
      <c r="E49" s="41" t="s">
        <v>33</v>
      </c>
      <c r="F49" s="23">
        <v>255</v>
      </c>
      <c r="G49" s="23">
        <v>157.251</v>
      </c>
      <c r="H49" s="12">
        <v>935659</v>
      </c>
      <c r="I49" s="41" t="s">
        <v>33</v>
      </c>
      <c r="J49" s="41" t="s">
        <v>33</v>
      </c>
      <c r="K49" s="41" t="s">
        <v>33</v>
      </c>
      <c r="L49" s="23">
        <v>2</v>
      </c>
      <c r="M49" s="23">
        <v>0.91269999999999996</v>
      </c>
      <c r="N49" s="13">
        <v>8762</v>
      </c>
      <c r="O49" s="14">
        <v>0</v>
      </c>
      <c r="P49" s="14">
        <v>0</v>
      </c>
      <c r="Q49" s="14">
        <v>0</v>
      </c>
      <c r="R49" s="15">
        <v>0</v>
      </c>
      <c r="S49" s="15">
        <v>0</v>
      </c>
      <c r="T49" s="41">
        <v>0</v>
      </c>
      <c r="U49" s="41">
        <v>0</v>
      </c>
      <c r="V49" s="13">
        <v>944421</v>
      </c>
    </row>
    <row r="50" spans="1:22" ht="13.5" hidden="1" thickBot="1" x14ac:dyDescent="0.25">
      <c r="A50" s="32">
        <v>10786</v>
      </c>
      <c r="B50" s="35" t="s">
        <v>84</v>
      </c>
      <c r="C50" s="42">
        <v>85</v>
      </c>
      <c r="D50" s="42">
        <v>58.827199999999998</v>
      </c>
      <c r="E50" s="39">
        <v>395684</v>
      </c>
      <c r="F50" s="19">
        <v>176</v>
      </c>
      <c r="G50" s="19">
        <v>107.41</v>
      </c>
      <c r="H50" s="18">
        <v>722461</v>
      </c>
      <c r="I50" s="42">
        <v>4</v>
      </c>
      <c r="J50" s="42">
        <v>1.8479000000000001</v>
      </c>
      <c r="K50" s="39">
        <v>17740</v>
      </c>
      <c r="L50" s="19">
        <v>2</v>
      </c>
      <c r="M50" s="19">
        <v>0.44280000000000003</v>
      </c>
      <c r="N50" s="20">
        <v>4251</v>
      </c>
      <c r="O50" s="20">
        <v>7148</v>
      </c>
      <c r="P50" s="21">
        <v>0</v>
      </c>
      <c r="Q50" s="21">
        <v>0</v>
      </c>
      <c r="R50" s="22">
        <v>0</v>
      </c>
      <c r="S50" s="22">
        <v>0</v>
      </c>
      <c r="T50" s="39">
        <v>413423</v>
      </c>
      <c r="U50" s="42">
        <v>0</v>
      </c>
      <c r="V50" s="20">
        <v>733860</v>
      </c>
    </row>
    <row r="51" spans="1:22" ht="13.5" hidden="1" thickBot="1" x14ac:dyDescent="0.25">
      <c r="A51" s="30">
        <v>10787</v>
      </c>
      <c r="B51" s="34" t="s">
        <v>85</v>
      </c>
      <c r="C51" s="41">
        <v>12</v>
      </c>
      <c r="D51" s="41">
        <v>6.4414999999999996</v>
      </c>
      <c r="E51" s="37">
        <v>38328</v>
      </c>
      <c r="F51" s="23">
        <v>815</v>
      </c>
      <c r="G51" s="23">
        <v>570.84879999999998</v>
      </c>
      <c r="H51" s="12">
        <v>3396607</v>
      </c>
      <c r="I51" s="41">
        <v>3</v>
      </c>
      <c r="J51" s="41">
        <v>1.6347</v>
      </c>
      <c r="K51" s="37">
        <v>15693</v>
      </c>
      <c r="L51" s="23">
        <v>18</v>
      </c>
      <c r="M51" s="23">
        <v>9.9314999999999998</v>
      </c>
      <c r="N51" s="13">
        <v>95342</v>
      </c>
      <c r="O51" s="14">
        <v>0</v>
      </c>
      <c r="P51" s="14">
        <v>0</v>
      </c>
      <c r="Q51" s="14">
        <v>0</v>
      </c>
      <c r="R51" s="15">
        <v>0</v>
      </c>
      <c r="S51" s="15">
        <v>0</v>
      </c>
      <c r="T51" s="37">
        <v>54021</v>
      </c>
      <c r="U51" s="41">
        <v>0</v>
      </c>
      <c r="V51" s="13">
        <v>3491950</v>
      </c>
    </row>
    <row r="52" spans="1:22" ht="13.5" hidden="1" thickBot="1" x14ac:dyDescent="0.25">
      <c r="A52" s="32">
        <v>10788</v>
      </c>
      <c r="B52" s="35" t="s">
        <v>86</v>
      </c>
      <c r="C52" s="42" t="s">
        <v>33</v>
      </c>
      <c r="D52" s="42" t="s">
        <v>33</v>
      </c>
      <c r="E52" s="42" t="s">
        <v>33</v>
      </c>
      <c r="F52" s="19">
        <v>264</v>
      </c>
      <c r="G52" s="19">
        <v>168.6772</v>
      </c>
      <c r="H52" s="18">
        <v>1178193</v>
      </c>
      <c r="I52" s="42" t="s">
        <v>33</v>
      </c>
      <c r="J52" s="42" t="s">
        <v>33</v>
      </c>
      <c r="K52" s="42" t="s">
        <v>33</v>
      </c>
      <c r="L52" s="19">
        <v>2</v>
      </c>
      <c r="M52" s="19">
        <v>2.2722000000000002</v>
      </c>
      <c r="N52" s="20">
        <v>21813</v>
      </c>
      <c r="O52" s="21">
        <v>0</v>
      </c>
      <c r="P52" s="21">
        <v>0</v>
      </c>
      <c r="Q52" s="21">
        <v>0</v>
      </c>
      <c r="R52" s="22">
        <v>0</v>
      </c>
      <c r="S52" s="22">
        <v>0</v>
      </c>
      <c r="T52" s="42">
        <v>0</v>
      </c>
      <c r="U52" s="42">
        <v>0</v>
      </c>
      <c r="V52" s="20">
        <v>1200006</v>
      </c>
    </row>
    <row r="53" spans="1:22" ht="13.5" hidden="1" thickBot="1" x14ac:dyDescent="0.25">
      <c r="A53" s="30">
        <v>10789</v>
      </c>
      <c r="B53" s="34" t="s">
        <v>87</v>
      </c>
      <c r="C53" s="41">
        <v>36</v>
      </c>
      <c r="D53" s="41">
        <v>24.621600000000001</v>
      </c>
      <c r="E53" s="37">
        <v>146501</v>
      </c>
      <c r="F53" s="23">
        <v>359</v>
      </c>
      <c r="G53" s="23">
        <v>270.99930000000001</v>
      </c>
      <c r="H53" s="12">
        <v>1612473</v>
      </c>
      <c r="I53" s="41">
        <v>9</v>
      </c>
      <c r="J53" s="41">
        <v>4.3491999999999997</v>
      </c>
      <c r="K53" s="37">
        <v>41752</v>
      </c>
      <c r="L53" s="23">
        <v>20</v>
      </c>
      <c r="M53" s="23">
        <v>10.000500000000001</v>
      </c>
      <c r="N53" s="13">
        <v>96005</v>
      </c>
      <c r="O53" s="13">
        <v>8889</v>
      </c>
      <c r="P53" s="14">
        <v>0</v>
      </c>
      <c r="Q53" s="14">
        <v>0</v>
      </c>
      <c r="R53" s="15">
        <v>0</v>
      </c>
      <c r="S53" s="15">
        <v>0</v>
      </c>
      <c r="T53" s="37">
        <v>188253</v>
      </c>
      <c r="U53" s="41">
        <v>0</v>
      </c>
      <c r="V53" s="13">
        <v>1717367</v>
      </c>
    </row>
    <row r="54" spans="1:22" ht="13.5" hidden="1" thickBot="1" x14ac:dyDescent="0.25">
      <c r="A54" s="32">
        <v>10790</v>
      </c>
      <c r="B54" s="35" t="s">
        <v>88</v>
      </c>
      <c r="C54" s="42">
        <v>96</v>
      </c>
      <c r="D54" s="42">
        <v>86.005600000000001</v>
      </c>
      <c r="E54" s="39">
        <v>511742</v>
      </c>
      <c r="F54" s="19">
        <v>427</v>
      </c>
      <c r="G54" s="19">
        <v>349.74450000000002</v>
      </c>
      <c r="H54" s="18">
        <v>2081015</v>
      </c>
      <c r="I54" s="42">
        <v>8</v>
      </c>
      <c r="J54" s="42">
        <v>5.8951000000000002</v>
      </c>
      <c r="K54" s="39">
        <v>56593</v>
      </c>
      <c r="L54" s="19">
        <v>11</v>
      </c>
      <c r="M54" s="19">
        <v>4.6029</v>
      </c>
      <c r="N54" s="20">
        <v>44188</v>
      </c>
      <c r="O54" s="20">
        <v>10546</v>
      </c>
      <c r="P54" s="21">
        <v>0</v>
      </c>
      <c r="Q54" s="21">
        <v>0</v>
      </c>
      <c r="R54" s="22">
        <v>0</v>
      </c>
      <c r="S54" s="22">
        <v>0</v>
      </c>
      <c r="T54" s="39">
        <v>568335</v>
      </c>
      <c r="U54" s="42">
        <v>0</v>
      </c>
      <c r="V54" s="20">
        <v>2135748</v>
      </c>
    </row>
    <row r="55" spans="1:22" ht="13.5" hidden="1" thickBot="1" x14ac:dyDescent="0.25">
      <c r="A55" s="30">
        <v>10791</v>
      </c>
      <c r="B55" s="34" t="s">
        <v>89</v>
      </c>
      <c r="C55" s="41">
        <v>2</v>
      </c>
      <c r="D55" s="41">
        <v>1.8443000000000001</v>
      </c>
      <c r="E55" s="37">
        <v>10497</v>
      </c>
      <c r="F55" s="23">
        <v>776</v>
      </c>
      <c r="G55" s="23">
        <v>614.94690000000003</v>
      </c>
      <c r="H55" s="12">
        <v>3499909</v>
      </c>
      <c r="I55" s="41">
        <v>1</v>
      </c>
      <c r="J55" s="41">
        <v>0.53979999999999995</v>
      </c>
      <c r="K55" s="37">
        <v>5182</v>
      </c>
      <c r="L55" s="23">
        <v>24</v>
      </c>
      <c r="M55" s="23">
        <v>15.7386</v>
      </c>
      <c r="N55" s="13">
        <v>151091</v>
      </c>
      <c r="O55" s="13">
        <v>3956</v>
      </c>
      <c r="P55" s="14">
        <v>0</v>
      </c>
      <c r="Q55" s="14">
        <v>0</v>
      </c>
      <c r="R55" s="15">
        <v>0</v>
      </c>
      <c r="S55" s="15">
        <v>0</v>
      </c>
      <c r="T55" s="37">
        <v>15679</v>
      </c>
      <c r="U55" s="41">
        <v>0</v>
      </c>
      <c r="V55" s="13">
        <v>3654955</v>
      </c>
    </row>
    <row r="56" spans="1:22" ht="13.5" hidden="1" thickBot="1" x14ac:dyDescent="0.25">
      <c r="A56" s="32">
        <v>10792</v>
      </c>
      <c r="B56" s="35" t="s">
        <v>90</v>
      </c>
      <c r="C56" s="42" t="s">
        <v>33</v>
      </c>
      <c r="D56" s="42" t="s">
        <v>33</v>
      </c>
      <c r="E56" s="42" t="s">
        <v>33</v>
      </c>
      <c r="F56" s="19">
        <v>154</v>
      </c>
      <c r="G56" s="19">
        <v>96.561499999999995</v>
      </c>
      <c r="H56" s="18">
        <v>624512</v>
      </c>
      <c r="I56" s="42" t="s">
        <v>33</v>
      </c>
      <c r="J56" s="42" t="s">
        <v>33</v>
      </c>
      <c r="K56" s="42" t="s">
        <v>33</v>
      </c>
      <c r="L56" s="19">
        <v>2</v>
      </c>
      <c r="M56" s="19">
        <v>0.73560000000000003</v>
      </c>
      <c r="N56" s="20">
        <v>7062</v>
      </c>
      <c r="O56" s="21">
        <v>0</v>
      </c>
      <c r="P56" s="21">
        <v>0</v>
      </c>
      <c r="Q56" s="21">
        <v>0</v>
      </c>
      <c r="R56" s="22">
        <v>0</v>
      </c>
      <c r="S56" s="22">
        <v>0</v>
      </c>
      <c r="T56" s="42">
        <v>0</v>
      </c>
      <c r="U56" s="42">
        <v>0</v>
      </c>
      <c r="V56" s="20">
        <v>631573</v>
      </c>
    </row>
    <row r="57" spans="1:22" ht="13.5" hidden="1" thickBot="1" x14ac:dyDescent="0.25">
      <c r="A57" s="30">
        <v>10793</v>
      </c>
      <c r="B57" s="34" t="s">
        <v>91</v>
      </c>
      <c r="C57" s="41" t="s">
        <v>33</v>
      </c>
      <c r="D57" s="41" t="s">
        <v>33</v>
      </c>
      <c r="E57" s="41" t="s">
        <v>33</v>
      </c>
      <c r="F57" s="23">
        <v>134</v>
      </c>
      <c r="G57" s="23">
        <v>81.693399999999997</v>
      </c>
      <c r="H57" s="12">
        <v>549486</v>
      </c>
      <c r="I57" s="41" t="s">
        <v>33</v>
      </c>
      <c r="J57" s="41" t="s">
        <v>33</v>
      </c>
      <c r="K57" s="41" t="s">
        <v>33</v>
      </c>
      <c r="L57" s="23">
        <v>10</v>
      </c>
      <c r="M57" s="23">
        <v>6.617</v>
      </c>
      <c r="N57" s="13">
        <v>63523</v>
      </c>
      <c r="O57" s="14">
        <v>0</v>
      </c>
      <c r="P57" s="14">
        <v>0</v>
      </c>
      <c r="Q57" s="14">
        <v>0</v>
      </c>
      <c r="R57" s="15">
        <v>0</v>
      </c>
      <c r="S57" s="15">
        <v>0</v>
      </c>
      <c r="T57" s="41">
        <v>0</v>
      </c>
      <c r="U57" s="41">
        <v>0</v>
      </c>
      <c r="V57" s="13">
        <v>613009</v>
      </c>
    </row>
    <row r="58" spans="1:22" ht="13.5" hidden="1" thickBot="1" x14ac:dyDescent="0.25">
      <c r="A58" s="32">
        <v>10794</v>
      </c>
      <c r="B58" s="35" t="s">
        <v>92</v>
      </c>
      <c r="C58" s="42">
        <v>9</v>
      </c>
      <c r="D58" s="42">
        <v>7.1045999999999996</v>
      </c>
      <c r="E58" s="39">
        <v>49625</v>
      </c>
      <c r="F58" s="19">
        <v>112</v>
      </c>
      <c r="G58" s="19">
        <v>94.485100000000003</v>
      </c>
      <c r="H58" s="18">
        <v>659969</v>
      </c>
      <c r="I58" s="42" t="s">
        <v>33</v>
      </c>
      <c r="J58" s="42" t="s">
        <v>33</v>
      </c>
      <c r="K58" s="42" t="s">
        <v>33</v>
      </c>
      <c r="L58" s="19" t="s">
        <v>33</v>
      </c>
      <c r="M58" s="19" t="s">
        <v>33</v>
      </c>
      <c r="N58" s="21">
        <v>0</v>
      </c>
      <c r="O58" s="21">
        <v>0</v>
      </c>
      <c r="P58" s="21">
        <v>0</v>
      </c>
      <c r="Q58" s="21">
        <v>0</v>
      </c>
      <c r="R58" s="22">
        <v>0</v>
      </c>
      <c r="S58" s="22">
        <v>0</v>
      </c>
      <c r="T58" s="39">
        <v>49625</v>
      </c>
      <c r="U58" s="42">
        <v>0</v>
      </c>
      <c r="V58" s="20">
        <v>659969</v>
      </c>
    </row>
    <row r="59" spans="1:22" ht="13.5" hidden="1" thickBot="1" x14ac:dyDescent="0.25">
      <c r="A59" s="30">
        <v>10795</v>
      </c>
      <c r="B59" s="34" t="s">
        <v>93</v>
      </c>
      <c r="C59" s="41">
        <v>4</v>
      </c>
      <c r="D59" s="41">
        <v>2.5407999999999999</v>
      </c>
      <c r="E59" s="37">
        <v>17747</v>
      </c>
      <c r="F59" s="23">
        <v>129</v>
      </c>
      <c r="G59" s="23">
        <v>100.7389</v>
      </c>
      <c r="H59" s="12">
        <v>703651</v>
      </c>
      <c r="I59" s="41" t="s">
        <v>33</v>
      </c>
      <c r="J59" s="41" t="s">
        <v>33</v>
      </c>
      <c r="K59" s="41" t="s">
        <v>33</v>
      </c>
      <c r="L59" s="23">
        <v>9</v>
      </c>
      <c r="M59" s="23">
        <v>10.8332</v>
      </c>
      <c r="N59" s="13">
        <v>103999</v>
      </c>
      <c r="O59" s="14">
        <v>0</v>
      </c>
      <c r="P59" s="14">
        <v>0</v>
      </c>
      <c r="Q59" s="14">
        <v>0</v>
      </c>
      <c r="R59" s="15">
        <v>0</v>
      </c>
      <c r="S59" s="15">
        <v>0</v>
      </c>
      <c r="T59" s="37">
        <v>17747</v>
      </c>
      <c r="U59" s="41">
        <v>0</v>
      </c>
      <c r="V59" s="13">
        <v>807650</v>
      </c>
    </row>
    <row r="60" spans="1:22" ht="13.5" hidden="1" thickBot="1" x14ac:dyDescent="0.25">
      <c r="A60" s="32">
        <v>10796</v>
      </c>
      <c r="B60" s="35" t="s">
        <v>94</v>
      </c>
      <c r="C60" s="42">
        <v>2</v>
      </c>
      <c r="D60" s="42">
        <v>2.8132999999999999</v>
      </c>
      <c r="E60" s="39">
        <v>18923</v>
      </c>
      <c r="F60" s="19">
        <v>140</v>
      </c>
      <c r="G60" s="19">
        <v>116.715</v>
      </c>
      <c r="H60" s="18">
        <v>785048</v>
      </c>
      <c r="I60" s="42">
        <v>1</v>
      </c>
      <c r="J60" s="42">
        <v>0.77249999999999996</v>
      </c>
      <c r="K60" s="39">
        <v>7416</v>
      </c>
      <c r="L60" s="19">
        <v>13</v>
      </c>
      <c r="M60" s="19">
        <v>11.094799999999999</v>
      </c>
      <c r="N60" s="20">
        <v>106510</v>
      </c>
      <c r="O60" s="21">
        <v>0</v>
      </c>
      <c r="P60" s="21">
        <v>0</v>
      </c>
      <c r="Q60" s="21">
        <v>0</v>
      </c>
      <c r="R60" s="22">
        <v>0</v>
      </c>
      <c r="S60" s="22">
        <v>0</v>
      </c>
      <c r="T60" s="39">
        <v>26339</v>
      </c>
      <c r="U60" s="42">
        <v>0</v>
      </c>
      <c r="V60" s="20">
        <v>891559</v>
      </c>
    </row>
    <row r="61" spans="1:22" ht="13.5" hidden="1" thickBot="1" x14ac:dyDescent="0.25">
      <c r="A61" s="30">
        <v>10797</v>
      </c>
      <c r="B61" s="34" t="s">
        <v>95</v>
      </c>
      <c r="C61" s="41">
        <v>3</v>
      </c>
      <c r="D61" s="41">
        <v>2.4773999999999998</v>
      </c>
      <c r="E61" s="37">
        <v>16663</v>
      </c>
      <c r="F61" s="23">
        <v>196</v>
      </c>
      <c r="G61" s="23">
        <v>152.94040000000001</v>
      </c>
      <c r="H61" s="12">
        <v>1028708</v>
      </c>
      <c r="I61" s="41" t="s">
        <v>33</v>
      </c>
      <c r="J61" s="41" t="s">
        <v>33</v>
      </c>
      <c r="K61" s="41" t="s">
        <v>33</v>
      </c>
      <c r="L61" s="23">
        <v>2</v>
      </c>
      <c r="M61" s="23">
        <v>0.73350000000000004</v>
      </c>
      <c r="N61" s="13">
        <v>7042</v>
      </c>
      <c r="O61" s="13">
        <v>2104</v>
      </c>
      <c r="P61" s="14">
        <v>0</v>
      </c>
      <c r="Q61" s="14">
        <v>0</v>
      </c>
      <c r="R61" s="15">
        <v>0</v>
      </c>
      <c r="S61" s="15">
        <v>0</v>
      </c>
      <c r="T61" s="37">
        <v>16663</v>
      </c>
      <c r="U61" s="41">
        <v>0</v>
      </c>
      <c r="V61" s="13">
        <v>1037853</v>
      </c>
    </row>
    <row r="62" spans="1:22" ht="13.5" hidden="1" thickBot="1" x14ac:dyDescent="0.25">
      <c r="A62" s="32">
        <v>10798</v>
      </c>
      <c r="B62" s="35" t="s">
        <v>96</v>
      </c>
      <c r="C62" s="42">
        <v>7</v>
      </c>
      <c r="D62" s="42">
        <v>4.6917999999999997</v>
      </c>
      <c r="E62" s="39">
        <v>31558</v>
      </c>
      <c r="F62" s="19">
        <v>129</v>
      </c>
      <c r="G62" s="19">
        <v>100.42440000000001</v>
      </c>
      <c r="H62" s="18">
        <v>675475</v>
      </c>
      <c r="I62" s="42" t="s">
        <v>33</v>
      </c>
      <c r="J62" s="42" t="s">
        <v>33</v>
      </c>
      <c r="K62" s="42" t="s">
        <v>33</v>
      </c>
      <c r="L62" s="19">
        <v>5</v>
      </c>
      <c r="M62" s="19">
        <v>2.3889</v>
      </c>
      <c r="N62" s="20">
        <v>22933</v>
      </c>
      <c r="O62" s="21">
        <v>0</v>
      </c>
      <c r="P62" s="21">
        <v>0</v>
      </c>
      <c r="Q62" s="21">
        <v>0</v>
      </c>
      <c r="R62" s="22">
        <v>0</v>
      </c>
      <c r="S62" s="22">
        <v>0</v>
      </c>
      <c r="T62" s="39">
        <v>31558</v>
      </c>
      <c r="U62" s="42">
        <v>0</v>
      </c>
      <c r="V62" s="20">
        <v>698408</v>
      </c>
    </row>
    <row r="63" spans="1:22" ht="13.5" hidden="1" thickBot="1" x14ac:dyDescent="0.25">
      <c r="A63" s="30">
        <v>10799</v>
      </c>
      <c r="B63" s="34" t="s">
        <v>97</v>
      </c>
      <c r="C63" s="41" t="s">
        <v>33</v>
      </c>
      <c r="D63" s="41" t="s">
        <v>33</v>
      </c>
      <c r="E63" s="41" t="s">
        <v>33</v>
      </c>
      <c r="F63" s="23">
        <v>133</v>
      </c>
      <c r="G63" s="23">
        <v>92.850499999999997</v>
      </c>
      <c r="H63" s="12">
        <v>648551</v>
      </c>
      <c r="I63" s="41">
        <v>2</v>
      </c>
      <c r="J63" s="41">
        <v>0.83240000000000003</v>
      </c>
      <c r="K63" s="37">
        <v>7991</v>
      </c>
      <c r="L63" s="23">
        <v>2</v>
      </c>
      <c r="M63" s="23">
        <v>0.51049999999999995</v>
      </c>
      <c r="N63" s="13">
        <v>4901</v>
      </c>
      <c r="O63" s="13">
        <v>4688</v>
      </c>
      <c r="P63" s="14">
        <v>0</v>
      </c>
      <c r="Q63" s="14">
        <v>0</v>
      </c>
      <c r="R63" s="15">
        <v>0</v>
      </c>
      <c r="S63" s="15">
        <v>0</v>
      </c>
      <c r="T63" s="37">
        <v>7991</v>
      </c>
      <c r="U63" s="41">
        <v>0</v>
      </c>
      <c r="V63" s="13">
        <v>658140</v>
      </c>
    </row>
    <row r="64" spans="1:22" ht="13.5" hidden="1" thickBot="1" x14ac:dyDescent="0.25">
      <c r="A64" s="32">
        <v>10801</v>
      </c>
      <c r="B64" s="35" t="s">
        <v>99</v>
      </c>
      <c r="C64" s="42">
        <v>36</v>
      </c>
      <c r="D64" s="42">
        <v>26.914999999999999</v>
      </c>
      <c r="E64" s="39">
        <v>194962</v>
      </c>
      <c r="F64" s="19">
        <v>115</v>
      </c>
      <c r="G64" s="19">
        <v>61.970199999999998</v>
      </c>
      <c r="H64" s="18">
        <v>448887</v>
      </c>
      <c r="I64" s="42">
        <v>2</v>
      </c>
      <c r="J64" s="42">
        <v>1.9814000000000001</v>
      </c>
      <c r="K64" s="39">
        <v>19021</v>
      </c>
      <c r="L64" s="19" t="s">
        <v>33</v>
      </c>
      <c r="M64" s="19" t="s">
        <v>33</v>
      </c>
      <c r="N64" s="21">
        <v>0</v>
      </c>
      <c r="O64" s="20">
        <v>4888</v>
      </c>
      <c r="P64" s="21">
        <v>0</v>
      </c>
      <c r="Q64" s="21">
        <v>0</v>
      </c>
      <c r="R64" s="22">
        <v>0</v>
      </c>
      <c r="S64" s="22">
        <v>0</v>
      </c>
      <c r="T64" s="39">
        <v>213983</v>
      </c>
      <c r="U64" s="42">
        <v>0</v>
      </c>
      <c r="V64" s="20">
        <v>453776</v>
      </c>
    </row>
    <row r="65" spans="1:22" ht="13.5" hidden="1" thickBot="1" x14ac:dyDescent="0.25">
      <c r="A65" s="30">
        <v>10807</v>
      </c>
      <c r="B65" s="34" t="s">
        <v>100</v>
      </c>
      <c r="C65" s="41">
        <v>8</v>
      </c>
      <c r="D65" s="41">
        <v>4.4199000000000002</v>
      </c>
      <c r="E65" s="37">
        <v>26299</v>
      </c>
      <c r="F65" s="23">
        <v>387</v>
      </c>
      <c r="G65" s="23">
        <v>248.0171</v>
      </c>
      <c r="H65" s="12">
        <v>1475727</v>
      </c>
      <c r="I65" s="41">
        <v>13</v>
      </c>
      <c r="J65" s="41">
        <v>6.6379999999999999</v>
      </c>
      <c r="K65" s="37">
        <v>63725</v>
      </c>
      <c r="L65" s="23">
        <v>22</v>
      </c>
      <c r="M65" s="23">
        <v>11.783300000000001</v>
      </c>
      <c r="N65" s="13">
        <v>113120</v>
      </c>
      <c r="O65" s="13">
        <v>5296</v>
      </c>
      <c r="P65" s="14">
        <v>0</v>
      </c>
      <c r="Q65" s="14">
        <v>0</v>
      </c>
      <c r="R65" s="15">
        <v>0</v>
      </c>
      <c r="S65" s="15">
        <v>0</v>
      </c>
      <c r="T65" s="37">
        <v>90024</v>
      </c>
      <c r="U65" s="41">
        <v>0</v>
      </c>
      <c r="V65" s="13">
        <v>1594142</v>
      </c>
    </row>
    <row r="66" spans="1:22" ht="13.5" hidden="1" thickBot="1" x14ac:dyDescent="0.25">
      <c r="A66" s="32">
        <v>10808</v>
      </c>
      <c r="B66" s="35" t="s">
        <v>101</v>
      </c>
      <c r="C66" s="42" t="s">
        <v>33</v>
      </c>
      <c r="D66" s="42" t="s">
        <v>33</v>
      </c>
      <c r="E66" s="42" t="s">
        <v>33</v>
      </c>
      <c r="F66" s="19">
        <v>241</v>
      </c>
      <c r="G66" s="19">
        <v>169.99969999999999</v>
      </c>
      <c r="H66" s="18">
        <v>1011515</v>
      </c>
      <c r="I66" s="42" t="s">
        <v>33</v>
      </c>
      <c r="J66" s="42" t="s">
        <v>33</v>
      </c>
      <c r="K66" s="42" t="s">
        <v>33</v>
      </c>
      <c r="L66" s="19">
        <v>22</v>
      </c>
      <c r="M66" s="19">
        <v>9.3780999999999999</v>
      </c>
      <c r="N66" s="20">
        <v>90030</v>
      </c>
      <c r="O66" s="21">
        <v>0</v>
      </c>
      <c r="P66" s="21">
        <v>0</v>
      </c>
      <c r="Q66" s="21">
        <v>0</v>
      </c>
      <c r="R66" s="22">
        <v>0</v>
      </c>
      <c r="S66" s="22">
        <v>0</v>
      </c>
      <c r="T66" s="42">
        <v>0</v>
      </c>
      <c r="U66" s="42">
        <v>0</v>
      </c>
      <c r="V66" s="20">
        <v>1101545</v>
      </c>
    </row>
    <row r="67" spans="1:22" ht="13.5" hidden="1" thickBot="1" x14ac:dyDescent="0.25">
      <c r="A67" s="30">
        <v>10809</v>
      </c>
      <c r="B67" s="34" t="s">
        <v>102</v>
      </c>
      <c r="C67" s="41">
        <v>8</v>
      </c>
      <c r="D67" s="41">
        <v>3.3424999999999998</v>
      </c>
      <c r="E67" s="37">
        <v>22482</v>
      </c>
      <c r="F67" s="23">
        <v>141</v>
      </c>
      <c r="G67" s="23">
        <v>79.239599999999996</v>
      </c>
      <c r="H67" s="12">
        <v>532981</v>
      </c>
      <c r="I67" s="41" t="s">
        <v>33</v>
      </c>
      <c r="J67" s="41" t="s">
        <v>33</v>
      </c>
      <c r="K67" s="41" t="s">
        <v>33</v>
      </c>
      <c r="L67" s="23">
        <v>8</v>
      </c>
      <c r="M67" s="23">
        <v>2.9864999999999999</v>
      </c>
      <c r="N67" s="13">
        <v>28670</v>
      </c>
      <c r="O67" s="13">
        <v>5552</v>
      </c>
      <c r="P67" s="14">
        <v>0</v>
      </c>
      <c r="Q67" s="14">
        <v>0</v>
      </c>
      <c r="R67" s="15">
        <v>0</v>
      </c>
      <c r="S67" s="15">
        <v>0</v>
      </c>
      <c r="T67" s="37">
        <v>22482</v>
      </c>
      <c r="U67" s="41">
        <v>0</v>
      </c>
      <c r="V67" s="13">
        <v>567204</v>
      </c>
    </row>
    <row r="68" spans="1:22" ht="13.5" hidden="1" thickBot="1" x14ac:dyDescent="0.25">
      <c r="A68" s="32">
        <v>10810</v>
      </c>
      <c r="B68" s="35" t="s">
        <v>103</v>
      </c>
      <c r="C68" s="42" t="s">
        <v>33</v>
      </c>
      <c r="D68" s="42" t="s">
        <v>33</v>
      </c>
      <c r="E68" s="42" t="s">
        <v>33</v>
      </c>
      <c r="F68" s="19">
        <v>40</v>
      </c>
      <c r="G68" s="19">
        <v>22.057300000000001</v>
      </c>
      <c r="H68" s="18">
        <v>159774</v>
      </c>
      <c r="I68" s="42" t="s">
        <v>33</v>
      </c>
      <c r="J68" s="42" t="s">
        <v>33</v>
      </c>
      <c r="K68" s="42" t="s">
        <v>33</v>
      </c>
      <c r="L68" s="19">
        <v>1</v>
      </c>
      <c r="M68" s="19">
        <v>0.23949999999999999</v>
      </c>
      <c r="N68" s="20">
        <v>2299</v>
      </c>
      <c r="O68" s="21">
        <v>0</v>
      </c>
      <c r="P68" s="21">
        <v>0</v>
      </c>
      <c r="Q68" s="21">
        <v>0</v>
      </c>
      <c r="R68" s="22">
        <v>0</v>
      </c>
      <c r="S68" s="22">
        <v>0</v>
      </c>
      <c r="T68" s="42">
        <v>0</v>
      </c>
      <c r="U68" s="42">
        <v>0</v>
      </c>
      <c r="V68" s="20">
        <v>162073</v>
      </c>
    </row>
    <row r="69" spans="1:22" ht="13.5" hidden="1" thickBot="1" x14ac:dyDescent="0.25">
      <c r="A69" s="30">
        <v>10811</v>
      </c>
      <c r="B69" s="34" t="s">
        <v>104</v>
      </c>
      <c r="C69" s="41" t="s">
        <v>33</v>
      </c>
      <c r="D69" s="41" t="s">
        <v>33</v>
      </c>
      <c r="E69" s="41" t="s">
        <v>33</v>
      </c>
      <c r="F69" s="23">
        <v>247</v>
      </c>
      <c r="G69" s="23">
        <v>145.6541</v>
      </c>
      <c r="H69" s="12">
        <v>979699</v>
      </c>
      <c r="I69" s="41" t="s">
        <v>33</v>
      </c>
      <c r="J69" s="41" t="s">
        <v>33</v>
      </c>
      <c r="K69" s="41" t="s">
        <v>33</v>
      </c>
      <c r="L69" s="23">
        <v>9</v>
      </c>
      <c r="M69" s="23">
        <v>3.6345999999999998</v>
      </c>
      <c r="N69" s="13">
        <v>34892</v>
      </c>
      <c r="O69" s="14">
        <v>0</v>
      </c>
      <c r="P69" s="14">
        <v>0</v>
      </c>
      <c r="Q69" s="14">
        <v>0</v>
      </c>
      <c r="R69" s="15">
        <v>0</v>
      </c>
      <c r="S69" s="15">
        <v>0</v>
      </c>
      <c r="T69" s="41">
        <v>0</v>
      </c>
      <c r="U69" s="41">
        <v>0</v>
      </c>
      <c r="V69" s="13">
        <v>1014591</v>
      </c>
    </row>
    <row r="70" spans="1:22" ht="13.5" hidden="1" thickBot="1" x14ac:dyDescent="0.25">
      <c r="A70" s="32">
        <v>10812</v>
      </c>
      <c r="B70" s="35" t="s">
        <v>105</v>
      </c>
      <c r="C70" s="42" t="s">
        <v>33</v>
      </c>
      <c r="D70" s="42" t="s">
        <v>33</v>
      </c>
      <c r="E70" s="42" t="s">
        <v>33</v>
      </c>
      <c r="F70" s="19">
        <v>32</v>
      </c>
      <c r="G70" s="19">
        <v>19.2927</v>
      </c>
      <c r="H70" s="18">
        <v>139749</v>
      </c>
      <c r="I70" s="42" t="s">
        <v>33</v>
      </c>
      <c r="J70" s="42" t="s">
        <v>33</v>
      </c>
      <c r="K70" s="42" t="s">
        <v>33</v>
      </c>
      <c r="L70" s="19" t="s">
        <v>33</v>
      </c>
      <c r="M70" s="19" t="s">
        <v>33</v>
      </c>
      <c r="N70" s="21">
        <v>0</v>
      </c>
      <c r="O70" s="21">
        <v>0</v>
      </c>
      <c r="P70" s="21">
        <v>0</v>
      </c>
      <c r="Q70" s="21">
        <v>0</v>
      </c>
      <c r="R70" s="22">
        <v>0</v>
      </c>
      <c r="S70" s="22">
        <v>0</v>
      </c>
      <c r="T70" s="42">
        <v>0</v>
      </c>
      <c r="U70" s="42">
        <v>0</v>
      </c>
      <c r="V70" s="20">
        <v>139749</v>
      </c>
    </row>
    <row r="71" spans="1:22" ht="13.5" hidden="1" thickBot="1" x14ac:dyDescent="0.25">
      <c r="A71" s="30">
        <v>10813</v>
      </c>
      <c r="B71" s="34" t="s">
        <v>106</v>
      </c>
      <c r="C71" s="41" t="s">
        <v>33</v>
      </c>
      <c r="D71" s="41" t="s">
        <v>33</v>
      </c>
      <c r="E71" s="41" t="s">
        <v>33</v>
      </c>
      <c r="F71" s="23">
        <v>67</v>
      </c>
      <c r="G71" s="23">
        <v>30.970800000000001</v>
      </c>
      <c r="H71" s="12">
        <v>224340</v>
      </c>
      <c r="I71" s="41" t="s">
        <v>33</v>
      </c>
      <c r="J71" s="41" t="s">
        <v>33</v>
      </c>
      <c r="K71" s="41" t="s">
        <v>33</v>
      </c>
      <c r="L71" s="23">
        <v>2</v>
      </c>
      <c r="M71" s="23">
        <v>0.63149999999999995</v>
      </c>
      <c r="N71" s="13">
        <v>6062</v>
      </c>
      <c r="O71" s="14">
        <v>0</v>
      </c>
      <c r="P71" s="14">
        <v>0</v>
      </c>
      <c r="Q71" s="14">
        <v>0</v>
      </c>
      <c r="R71" s="15">
        <v>0</v>
      </c>
      <c r="S71" s="15">
        <v>0</v>
      </c>
      <c r="T71" s="41">
        <v>0</v>
      </c>
      <c r="U71" s="41">
        <v>0</v>
      </c>
      <c r="V71" s="13">
        <v>230403</v>
      </c>
    </row>
    <row r="72" spans="1:22" ht="13.5" hidden="1" thickBot="1" x14ac:dyDescent="0.25">
      <c r="A72" s="32">
        <v>10814</v>
      </c>
      <c r="B72" s="35" t="s">
        <v>107</v>
      </c>
      <c r="C72" s="42">
        <v>2</v>
      </c>
      <c r="D72" s="42">
        <v>0.57420000000000004</v>
      </c>
      <c r="E72" s="39">
        <v>4011</v>
      </c>
      <c r="F72" s="19">
        <v>132</v>
      </c>
      <c r="G72" s="19">
        <v>90.638400000000004</v>
      </c>
      <c r="H72" s="18">
        <v>633100</v>
      </c>
      <c r="I72" s="42">
        <v>1</v>
      </c>
      <c r="J72" s="42">
        <v>0.75609999999999999</v>
      </c>
      <c r="K72" s="39">
        <v>7259</v>
      </c>
      <c r="L72" s="19">
        <v>5</v>
      </c>
      <c r="M72" s="19">
        <v>5.2202000000000002</v>
      </c>
      <c r="N72" s="20">
        <v>50114</v>
      </c>
      <c r="O72" s="21">
        <v>0</v>
      </c>
      <c r="P72" s="21">
        <v>0</v>
      </c>
      <c r="Q72" s="21">
        <v>0</v>
      </c>
      <c r="R72" s="22">
        <v>0</v>
      </c>
      <c r="S72" s="22">
        <v>0</v>
      </c>
      <c r="T72" s="39">
        <v>11269</v>
      </c>
      <c r="U72" s="42">
        <v>0</v>
      </c>
      <c r="V72" s="20">
        <v>683214</v>
      </c>
    </row>
    <row r="73" spans="1:22" ht="13.5" hidden="1" thickBot="1" x14ac:dyDescent="0.25">
      <c r="A73" s="30">
        <v>10815</v>
      </c>
      <c r="B73" s="34" t="s">
        <v>108</v>
      </c>
      <c r="C73" s="41" t="s">
        <v>33</v>
      </c>
      <c r="D73" s="41" t="s">
        <v>33</v>
      </c>
      <c r="E73" s="41" t="s">
        <v>33</v>
      </c>
      <c r="F73" s="23">
        <v>162</v>
      </c>
      <c r="G73" s="23">
        <v>108.5801</v>
      </c>
      <c r="H73" s="12">
        <v>674152</v>
      </c>
      <c r="I73" s="41">
        <v>3</v>
      </c>
      <c r="J73" s="41">
        <v>1.0182</v>
      </c>
      <c r="K73" s="37">
        <v>9775</v>
      </c>
      <c r="L73" s="23">
        <v>35</v>
      </c>
      <c r="M73" s="23">
        <v>15.812799999999999</v>
      </c>
      <c r="N73" s="13">
        <v>151803</v>
      </c>
      <c r="O73" s="14">
        <v>0</v>
      </c>
      <c r="P73" s="14">
        <v>0</v>
      </c>
      <c r="Q73" s="14">
        <v>0</v>
      </c>
      <c r="R73" s="15">
        <v>0</v>
      </c>
      <c r="S73" s="15">
        <v>0</v>
      </c>
      <c r="T73" s="37">
        <v>9775</v>
      </c>
      <c r="U73" s="41">
        <v>0</v>
      </c>
      <c r="V73" s="13">
        <v>825955</v>
      </c>
    </row>
    <row r="74" spans="1:22" ht="13.5" hidden="1" thickBot="1" x14ac:dyDescent="0.25">
      <c r="A74" s="32">
        <v>10816</v>
      </c>
      <c r="B74" s="35" t="s">
        <v>109</v>
      </c>
      <c r="C74" s="42">
        <v>129</v>
      </c>
      <c r="D74" s="42">
        <v>73.898399999999995</v>
      </c>
      <c r="E74" s="39">
        <v>516173</v>
      </c>
      <c r="F74" s="19">
        <v>231</v>
      </c>
      <c r="G74" s="19">
        <v>127.55759999999999</v>
      </c>
      <c r="H74" s="18">
        <v>890977</v>
      </c>
      <c r="I74" s="42">
        <v>20</v>
      </c>
      <c r="J74" s="42">
        <v>9.7864000000000004</v>
      </c>
      <c r="K74" s="39">
        <v>93949</v>
      </c>
      <c r="L74" s="19">
        <v>17</v>
      </c>
      <c r="M74" s="19">
        <v>9.0261999999999993</v>
      </c>
      <c r="N74" s="20">
        <v>86652</v>
      </c>
      <c r="O74" s="20">
        <v>14464</v>
      </c>
      <c r="P74" s="21">
        <v>0</v>
      </c>
      <c r="Q74" s="21">
        <v>0</v>
      </c>
      <c r="R74" s="22">
        <v>0</v>
      </c>
      <c r="S74" s="22">
        <v>0</v>
      </c>
      <c r="T74" s="39">
        <v>610122</v>
      </c>
      <c r="U74" s="42">
        <v>0</v>
      </c>
      <c r="V74" s="20">
        <v>992093</v>
      </c>
    </row>
    <row r="75" spans="1:22" ht="13.5" hidden="1" thickBot="1" x14ac:dyDescent="0.25">
      <c r="A75" s="30">
        <v>10863</v>
      </c>
      <c r="B75" s="34" t="s">
        <v>110</v>
      </c>
      <c r="C75" s="41">
        <v>1</v>
      </c>
      <c r="D75" s="41">
        <v>1.6204000000000001</v>
      </c>
      <c r="E75" s="37">
        <v>12576</v>
      </c>
      <c r="F75" s="23">
        <v>89</v>
      </c>
      <c r="G75" s="23">
        <v>49.525799999999997</v>
      </c>
      <c r="H75" s="12">
        <v>384370</v>
      </c>
      <c r="I75" s="41" t="s">
        <v>33</v>
      </c>
      <c r="J75" s="41" t="s">
        <v>33</v>
      </c>
      <c r="K75" s="41" t="s">
        <v>33</v>
      </c>
      <c r="L75" s="23">
        <v>8</v>
      </c>
      <c r="M75" s="23">
        <v>2.6815000000000002</v>
      </c>
      <c r="N75" s="13">
        <v>25742</v>
      </c>
      <c r="O75" s="14">
        <v>0</v>
      </c>
      <c r="P75" s="14">
        <v>0</v>
      </c>
      <c r="Q75" s="14">
        <v>0</v>
      </c>
      <c r="R75" s="15">
        <v>0</v>
      </c>
      <c r="S75" s="15">
        <v>0</v>
      </c>
      <c r="T75" s="37">
        <v>12576</v>
      </c>
      <c r="U75" s="41">
        <v>0</v>
      </c>
      <c r="V75" s="13">
        <v>410112</v>
      </c>
    </row>
    <row r="76" spans="1:22" ht="13.5" hidden="1" thickBot="1" x14ac:dyDescent="0.25">
      <c r="A76" s="32">
        <v>10864</v>
      </c>
      <c r="B76" s="35" t="s">
        <v>111</v>
      </c>
      <c r="C76" s="42">
        <v>5</v>
      </c>
      <c r="D76" s="42">
        <v>3.6334</v>
      </c>
      <c r="E76" s="39">
        <v>21619</v>
      </c>
      <c r="F76" s="19">
        <v>332</v>
      </c>
      <c r="G76" s="19">
        <v>194.565</v>
      </c>
      <c r="H76" s="18">
        <v>1157681</v>
      </c>
      <c r="I76" s="42">
        <v>1</v>
      </c>
      <c r="J76" s="42">
        <v>0.27050000000000002</v>
      </c>
      <c r="K76" s="39">
        <v>2597</v>
      </c>
      <c r="L76" s="19">
        <v>20</v>
      </c>
      <c r="M76" s="19">
        <v>9.7405000000000008</v>
      </c>
      <c r="N76" s="20">
        <v>93509</v>
      </c>
      <c r="O76" s="20">
        <v>1596</v>
      </c>
      <c r="P76" s="21">
        <v>0</v>
      </c>
      <c r="Q76" s="21">
        <v>0</v>
      </c>
      <c r="R76" s="22">
        <v>0</v>
      </c>
      <c r="S76" s="22">
        <v>0</v>
      </c>
      <c r="T76" s="39">
        <v>24216</v>
      </c>
      <c r="U76" s="42">
        <v>0</v>
      </c>
      <c r="V76" s="20">
        <v>1252786</v>
      </c>
    </row>
    <row r="77" spans="1:22" ht="13.5" hidden="1" thickBot="1" x14ac:dyDescent="0.25">
      <c r="A77" s="30">
        <v>10865</v>
      </c>
      <c r="B77" s="34" t="s">
        <v>112</v>
      </c>
      <c r="C77" s="41" t="s">
        <v>33</v>
      </c>
      <c r="D77" s="41" t="s">
        <v>33</v>
      </c>
      <c r="E77" s="41" t="s">
        <v>33</v>
      </c>
      <c r="F77" s="23">
        <v>267</v>
      </c>
      <c r="G77" s="23">
        <v>152.1721</v>
      </c>
      <c r="H77" s="12">
        <v>1023540</v>
      </c>
      <c r="I77" s="41" t="s">
        <v>33</v>
      </c>
      <c r="J77" s="41" t="s">
        <v>33</v>
      </c>
      <c r="K77" s="41" t="s">
        <v>33</v>
      </c>
      <c r="L77" s="23">
        <v>14</v>
      </c>
      <c r="M77" s="23">
        <v>4.9120999999999997</v>
      </c>
      <c r="N77" s="13">
        <v>47156</v>
      </c>
      <c r="O77" s="14">
        <v>0</v>
      </c>
      <c r="P77" s="14">
        <v>0</v>
      </c>
      <c r="Q77" s="14">
        <v>0</v>
      </c>
      <c r="R77" s="15">
        <v>0</v>
      </c>
      <c r="S77" s="15">
        <v>0</v>
      </c>
      <c r="T77" s="41">
        <v>0</v>
      </c>
      <c r="U77" s="41">
        <v>0</v>
      </c>
      <c r="V77" s="13">
        <v>1070696</v>
      </c>
    </row>
    <row r="78" spans="1:22" ht="13.5" hidden="1" thickBot="1" x14ac:dyDescent="0.25">
      <c r="A78" s="32">
        <v>11484</v>
      </c>
      <c r="B78" s="35" t="s">
        <v>113</v>
      </c>
      <c r="C78" s="42" t="s">
        <v>33</v>
      </c>
      <c r="D78" s="42" t="s">
        <v>33</v>
      </c>
      <c r="E78" s="42" t="s">
        <v>33</v>
      </c>
      <c r="F78" s="19">
        <v>155</v>
      </c>
      <c r="G78" s="19">
        <v>143.27690000000001</v>
      </c>
      <c r="H78" s="18">
        <v>920124</v>
      </c>
      <c r="I78" s="42" t="s">
        <v>33</v>
      </c>
      <c r="J78" s="42" t="s">
        <v>33</v>
      </c>
      <c r="K78" s="42" t="s">
        <v>33</v>
      </c>
      <c r="L78" s="19">
        <v>14</v>
      </c>
      <c r="M78" s="19">
        <v>11.9551</v>
      </c>
      <c r="N78" s="20">
        <v>114769</v>
      </c>
      <c r="O78" s="20">
        <v>478716</v>
      </c>
      <c r="P78" s="20">
        <v>26000</v>
      </c>
      <c r="Q78" s="21">
        <v>0</v>
      </c>
      <c r="R78" s="22">
        <v>0</v>
      </c>
      <c r="S78" s="22">
        <v>0</v>
      </c>
      <c r="T78" s="42">
        <v>0</v>
      </c>
      <c r="U78" s="39">
        <v>30000</v>
      </c>
      <c r="V78" s="20">
        <v>1539610</v>
      </c>
    </row>
    <row r="79" spans="1:22" ht="13.5" hidden="1" thickBot="1" x14ac:dyDescent="0.25">
      <c r="A79" s="30">
        <v>11485</v>
      </c>
      <c r="B79" s="34" t="s">
        <v>114</v>
      </c>
      <c r="C79" s="41" t="s">
        <v>33</v>
      </c>
      <c r="D79" s="41" t="s">
        <v>33</v>
      </c>
      <c r="E79" s="41" t="s">
        <v>33</v>
      </c>
      <c r="F79" s="23">
        <v>20</v>
      </c>
      <c r="G79" s="23">
        <v>10.4566</v>
      </c>
      <c r="H79" s="12">
        <v>67152</v>
      </c>
      <c r="I79" s="41" t="s">
        <v>33</v>
      </c>
      <c r="J79" s="41" t="s">
        <v>33</v>
      </c>
      <c r="K79" s="41" t="s">
        <v>33</v>
      </c>
      <c r="L79" s="23">
        <v>3</v>
      </c>
      <c r="M79" s="23">
        <v>1.0126999999999999</v>
      </c>
      <c r="N79" s="13">
        <v>9722</v>
      </c>
      <c r="O79" s="14">
        <v>0</v>
      </c>
      <c r="P79" s="14">
        <v>0</v>
      </c>
      <c r="Q79" s="14">
        <v>0</v>
      </c>
      <c r="R79" s="15">
        <v>0</v>
      </c>
      <c r="S79" s="15">
        <v>0</v>
      </c>
      <c r="T79" s="41">
        <v>0</v>
      </c>
      <c r="U79" s="41">
        <v>0</v>
      </c>
      <c r="V79" s="13">
        <v>76874</v>
      </c>
    </row>
    <row r="80" spans="1:22" ht="13.5" hidden="1" thickBot="1" x14ac:dyDescent="0.25">
      <c r="A80" s="32">
        <v>11491</v>
      </c>
      <c r="B80" s="35" t="s">
        <v>115</v>
      </c>
      <c r="C80" s="42" t="s">
        <v>33</v>
      </c>
      <c r="D80" s="42" t="s">
        <v>33</v>
      </c>
      <c r="E80" s="42" t="s">
        <v>33</v>
      </c>
      <c r="F80" s="19">
        <v>22</v>
      </c>
      <c r="G80" s="19">
        <v>20.0594</v>
      </c>
      <c r="H80" s="18">
        <v>128821</v>
      </c>
      <c r="I80" s="42" t="s">
        <v>33</v>
      </c>
      <c r="J80" s="42" t="s">
        <v>33</v>
      </c>
      <c r="K80" s="42" t="s">
        <v>33</v>
      </c>
      <c r="L80" s="19">
        <v>4</v>
      </c>
      <c r="M80" s="19">
        <v>1.6298999999999999</v>
      </c>
      <c r="N80" s="20">
        <v>15647</v>
      </c>
      <c r="O80" s="21">
        <v>0</v>
      </c>
      <c r="P80" s="21">
        <v>0</v>
      </c>
      <c r="Q80" s="21">
        <v>0</v>
      </c>
      <c r="R80" s="22">
        <v>0</v>
      </c>
      <c r="S80" s="22">
        <v>0</v>
      </c>
      <c r="T80" s="42">
        <v>0</v>
      </c>
      <c r="U80" s="42">
        <v>0</v>
      </c>
      <c r="V80" s="20">
        <v>144469</v>
      </c>
    </row>
    <row r="81" spans="1:22" ht="13.5" hidden="1" thickBot="1" x14ac:dyDescent="0.25">
      <c r="A81" s="32">
        <v>11789</v>
      </c>
      <c r="B81" s="35" t="s">
        <v>116</v>
      </c>
      <c r="C81" s="42" t="s">
        <v>33</v>
      </c>
      <c r="D81" s="42" t="s">
        <v>33</v>
      </c>
      <c r="E81" s="42" t="s">
        <v>33</v>
      </c>
      <c r="F81" s="19">
        <v>25</v>
      </c>
      <c r="G81" s="19">
        <v>190.44550000000001</v>
      </c>
      <c r="H81" s="18">
        <v>1223041</v>
      </c>
      <c r="I81" s="42" t="s">
        <v>33</v>
      </c>
      <c r="J81" s="42" t="s">
        <v>33</v>
      </c>
      <c r="K81" s="42" t="s">
        <v>33</v>
      </c>
      <c r="L81" s="19">
        <v>5</v>
      </c>
      <c r="M81" s="19">
        <v>19.271599999999999</v>
      </c>
      <c r="N81" s="20">
        <v>185007</v>
      </c>
      <c r="O81" s="21">
        <v>0</v>
      </c>
      <c r="P81" s="21">
        <v>0</v>
      </c>
      <c r="Q81" s="21">
        <v>0</v>
      </c>
      <c r="R81" s="22">
        <v>0</v>
      </c>
      <c r="S81" s="22">
        <v>0</v>
      </c>
      <c r="T81" s="42">
        <v>0</v>
      </c>
      <c r="U81" s="42">
        <v>0</v>
      </c>
      <c r="V81" s="20">
        <v>1408048</v>
      </c>
    </row>
    <row r="82" spans="1:22" ht="13.5" hidden="1" thickBot="1" x14ac:dyDescent="0.25">
      <c r="A82" s="30">
        <v>11806</v>
      </c>
      <c r="B82" s="34" t="s">
        <v>117</v>
      </c>
      <c r="C82" s="41" t="s">
        <v>33</v>
      </c>
      <c r="D82" s="41" t="s">
        <v>33</v>
      </c>
      <c r="E82" s="41" t="s">
        <v>33</v>
      </c>
      <c r="F82" s="23">
        <v>23</v>
      </c>
      <c r="G82" s="23">
        <v>106.3558</v>
      </c>
      <c r="H82" s="12">
        <v>683017</v>
      </c>
      <c r="I82" s="41" t="s">
        <v>33</v>
      </c>
      <c r="J82" s="41" t="s">
        <v>33</v>
      </c>
      <c r="K82" s="41" t="s">
        <v>33</v>
      </c>
      <c r="L82" s="23">
        <v>1</v>
      </c>
      <c r="M82" s="23">
        <v>14.065300000000001</v>
      </c>
      <c r="N82" s="13">
        <v>135027</v>
      </c>
      <c r="O82" s="14">
        <v>0</v>
      </c>
      <c r="P82" s="14">
        <v>0</v>
      </c>
      <c r="Q82" s="14">
        <v>0</v>
      </c>
      <c r="R82" s="15">
        <v>0</v>
      </c>
      <c r="S82" s="15">
        <v>0</v>
      </c>
      <c r="T82" s="41">
        <v>0</v>
      </c>
      <c r="U82" s="41">
        <v>0</v>
      </c>
      <c r="V82" s="13">
        <v>818044</v>
      </c>
    </row>
    <row r="83" spans="1:22" ht="13.5" hidden="1" thickBot="1" x14ac:dyDescent="0.25">
      <c r="A83" s="32">
        <v>12256</v>
      </c>
      <c r="B83" s="35" t="s">
        <v>118</v>
      </c>
      <c r="C83" s="42" t="s">
        <v>33</v>
      </c>
      <c r="D83" s="42" t="s">
        <v>33</v>
      </c>
      <c r="E83" s="42" t="s">
        <v>33</v>
      </c>
      <c r="F83" s="19">
        <v>224</v>
      </c>
      <c r="G83" s="17">
        <v>1140.1635000000001</v>
      </c>
      <c r="H83" s="18">
        <v>7322130</v>
      </c>
      <c r="I83" s="42" t="s">
        <v>33</v>
      </c>
      <c r="J83" s="42" t="s">
        <v>33</v>
      </c>
      <c r="K83" s="42" t="s">
        <v>33</v>
      </c>
      <c r="L83" s="19">
        <v>209</v>
      </c>
      <c r="M83" s="19">
        <v>993.70680000000004</v>
      </c>
      <c r="N83" s="20">
        <v>9539585</v>
      </c>
      <c r="O83" s="21">
        <v>0</v>
      </c>
      <c r="P83" s="21">
        <v>0</v>
      </c>
      <c r="Q83" s="21">
        <v>0</v>
      </c>
      <c r="R83" s="22">
        <v>0</v>
      </c>
      <c r="S83" s="22">
        <v>0</v>
      </c>
      <c r="T83" s="42">
        <v>0</v>
      </c>
      <c r="U83" s="42">
        <v>0</v>
      </c>
      <c r="V83" s="20">
        <v>16861715</v>
      </c>
    </row>
    <row r="84" spans="1:22" ht="13.5" hidden="1" thickBot="1" x14ac:dyDescent="0.25">
      <c r="A84" s="30">
        <v>12257</v>
      </c>
      <c r="B84" s="34" t="s">
        <v>119</v>
      </c>
      <c r="C84" s="41" t="s">
        <v>33</v>
      </c>
      <c r="D84" s="41" t="s">
        <v>33</v>
      </c>
      <c r="E84" s="41" t="s">
        <v>33</v>
      </c>
      <c r="F84" s="23">
        <v>101</v>
      </c>
      <c r="G84" s="23">
        <v>61.3932</v>
      </c>
      <c r="H84" s="12">
        <v>394267</v>
      </c>
      <c r="I84" s="41" t="s">
        <v>33</v>
      </c>
      <c r="J84" s="41" t="s">
        <v>33</v>
      </c>
      <c r="K84" s="41" t="s">
        <v>33</v>
      </c>
      <c r="L84" s="23">
        <v>42</v>
      </c>
      <c r="M84" s="23">
        <v>49.365200000000002</v>
      </c>
      <c r="N84" s="13">
        <v>473906</v>
      </c>
      <c r="O84" s="13">
        <v>42479</v>
      </c>
      <c r="P84" s="14">
        <v>0</v>
      </c>
      <c r="Q84" s="14">
        <v>0</v>
      </c>
      <c r="R84" s="15">
        <v>0</v>
      </c>
      <c r="S84" s="15">
        <v>0</v>
      </c>
      <c r="T84" s="41">
        <v>0</v>
      </c>
      <c r="U84" s="37">
        <v>9781</v>
      </c>
      <c r="V84" s="13">
        <v>910652</v>
      </c>
    </row>
    <row r="85" spans="1:22" ht="13.5" hidden="1" thickBot="1" x14ac:dyDescent="0.25">
      <c r="A85" s="32">
        <v>12258</v>
      </c>
      <c r="B85" s="35" t="s">
        <v>120</v>
      </c>
      <c r="C85" s="42" t="s">
        <v>33</v>
      </c>
      <c r="D85" s="42" t="s">
        <v>33</v>
      </c>
      <c r="E85" s="42" t="s">
        <v>33</v>
      </c>
      <c r="F85" s="19">
        <v>5</v>
      </c>
      <c r="G85" s="19">
        <v>9.9872999999999994</v>
      </c>
      <c r="H85" s="18">
        <v>64138</v>
      </c>
      <c r="I85" s="42" t="s">
        <v>33</v>
      </c>
      <c r="J85" s="42" t="s">
        <v>33</v>
      </c>
      <c r="K85" s="42" t="s">
        <v>33</v>
      </c>
      <c r="L85" s="19">
        <v>17</v>
      </c>
      <c r="M85" s="19">
        <v>26.101099999999999</v>
      </c>
      <c r="N85" s="20">
        <v>250571</v>
      </c>
      <c r="O85" s="21">
        <v>0</v>
      </c>
      <c r="P85" s="21">
        <v>0</v>
      </c>
      <c r="Q85" s="21">
        <v>0</v>
      </c>
      <c r="R85" s="22">
        <v>0</v>
      </c>
      <c r="S85" s="22">
        <v>0</v>
      </c>
      <c r="T85" s="42">
        <v>0</v>
      </c>
      <c r="U85" s="42">
        <v>0</v>
      </c>
      <c r="V85" s="20">
        <v>314709</v>
      </c>
    </row>
    <row r="86" spans="1:22" ht="13.5" hidden="1" thickBot="1" x14ac:dyDescent="0.25">
      <c r="A86" s="30">
        <v>12260</v>
      </c>
      <c r="B86" s="34" t="s">
        <v>121</v>
      </c>
      <c r="C86" s="41" t="s">
        <v>33</v>
      </c>
      <c r="D86" s="41" t="s">
        <v>33</v>
      </c>
      <c r="E86" s="41" t="s">
        <v>33</v>
      </c>
      <c r="F86" s="23">
        <v>152</v>
      </c>
      <c r="G86" s="23">
        <v>273.6114</v>
      </c>
      <c r="H86" s="12">
        <v>1757132</v>
      </c>
      <c r="I86" s="41" t="s">
        <v>33</v>
      </c>
      <c r="J86" s="41" t="s">
        <v>33</v>
      </c>
      <c r="K86" s="41" t="s">
        <v>33</v>
      </c>
      <c r="L86" s="23">
        <v>174</v>
      </c>
      <c r="M86" s="23">
        <v>302.14859999999999</v>
      </c>
      <c r="N86" s="13">
        <v>2900627</v>
      </c>
      <c r="O86" s="14">
        <v>0</v>
      </c>
      <c r="P86" s="14">
        <v>0</v>
      </c>
      <c r="Q86" s="14">
        <v>0</v>
      </c>
      <c r="R86" s="15">
        <v>0</v>
      </c>
      <c r="S86" s="15">
        <v>0</v>
      </c>
      <c r="T86" s="41">
        <v>0</v>
      </c>
      <c r="U86" s="41">
        <v>0</v>
      </c>
      <c r="V86" s="13">
        <v>4657759</v>
      </c>
    </row>
    <row r="87" spans="1:22" ht="13.5" hidden="1" thickBot="1" x14ac:dyDescent="0.25">
      <c r="A87" s="32">
        <v>12262</v>
      </c>
      <c r="B87" s="35" t="s">
        <v>122</v>
      </c>
      <c r="C87" s="42" t="s">
        <v>33</v>
      </c>
      <c r="D87" s="42" t="s">
        <v>33</v>
      </c>
      <c r="E87" s="42" t="s">
        <v>33</v>
      </c>
      <c r="F87" s="19">
        <v>46</v>
      </c>
      <c r="G87" s="19">
        <v>64.840599999999995</v>
      </c>
      <c r="H87" s="18">
        <v>416406</v>
      </c>
      <c r="I87" s="42" t="s">
        <v>33</v>
      </c>
      <c r="J87" s="42" t="s">
        <v>33</v>
      </c>
      <c r="K87" s="42" t="s">
        <v>33</v>
      </c>
      <c r="L87" s="19">
        <v>118</v>
      </c>
      <c r="M87" s="19">
        <v>157.4477</v>
      </c>
      <c r="N87" s="20">
        <v>1511498</v>
      </c>
      <c r="O87" s="21">
        <v>0</v>
      </c>
      <c r="P87" s="21">
        <v>0</v>
      </c>
      <c r="Q87" s="21">
        <v>0</v>
      </c>
      <c r="R87" s="22">
        <v>0</v>
      </c>
      <c r="S87" s="22">
        <v>0</v>
      </c>
      <c r="T87" s="42">
        <v>0</v>
      </c>
      <c r="U87" s="42">
        <v>0</v>
      </c>
      <c r="V87" s="20">
        <v>1927904</v>
      </c>
    </row>
    <row r="88" spans="1:22" ht="13.5" hidden="1" thickBot="1" x14ac:dyDescent="0.25">
      <c r="A88" s="30">
        <v>13778</v>
      </c>
      <c r="B88" s="34" t="s">
        <v>123</v>
      </c>
      <c r="C88" s="41" t="s">
        <v>33</v>
      </c>
      <c r="D88" s="41" t="s">
        <v>33</v>
      </c>
      <c r="E88" s="41" t="s">
        <v>33</v>
      </c>
      <c r="F88" s="23">
        <v>753</v>
      </c>
      <c r="G88" s="11">
        <v>2424.3551000000002</v>
      </c>
      <c r="H88" s="12">
        <v>15569208</v>
      </c>
      <c r="I88" s="41" t="s">
        <v>33</v>
      </c>
      <c r="J88" s="41" t="s">
        <v>33</v>
      </c>
      <c r="K88" s="41" t="s">
        <v>33</v>
      </c>
      <c r="L88" s="23">
        <v>303</v>
      </c>
      <c r="M88" s="11">
        <v>1049.5616</v>
      </c>
      <c r="N88" s="13">
        <v>10075792</v>
      </c>
      <c r="O88" s="13">
        <v>1566324</v>
      </c>
      <c r="P88" s="13">
        <v>52000</v>
      </c>
      <c r="Q88" s="14">
        <v>0</v>
      </c>
      <c r="R88" s="15">
        <v>0</v>
      </c>
      <c r="S88" s="15">
        <v>0</v>
      </c>
      <c r="T88" s="41">
        <v>0</v>
      </c>
      <c r="U88" s="37">
        <v>582499</v>
      </c>
      <c r="V88" s="13">
        <v>27263324</v>
      </c>
    </row>
    <row r="89" spans="1:22" ht="13.5" hidden="1" thickBot="1" x14ac:dyDescent="0.25">
      <c r="A89" s="32">
        <v>13815</v>
      </c>
      <c r="B89" s="35" t="s">
        <v>124</v>
      </c>
      <c r="C89" s="42" t="s">
        <v>33</v>
      </c>
      <c r="D89" s="42" t="s">
        <v>33</v>
      </c>
      <c r="E89" s="42" t="s">
        <v>33</v>
      </c>
      <c r="F89" s="19">
        <v>667</v>
      </c>
      <c r="G89" s="19">
        <v>939.84289999999999</v>
      </c>
      <c r="H89" s="18">
        <v>6035672</v>
      </c>
      <c r="I89" s="42" t="s">
        <v>33</v>
      </c>
      <c r="J89" s="42" t="s">
        <v>33</v>
      </c>
      <c r="K89" s="42" t="s">
        <v>33</v>
      </c>
      <c r="L89" s="19">
        <v>115</v>
      </c>
      <c r="M89" s="19">
        <v>219.4442</v>
      </c>
      <c r="N89" s="20">
        <v>2106664</v>
      </c>
      <c r="O89" s="20">
        <v>673566</v>
      </c>
      <c r="P89" s="21">
        <v>0</v>
      </c>
      <c r="Q89" s="21">
        <v>0</v>
      </c>
      <c r="R89" s="22">
        <v>0</v>
      </c>
      <c r="S89" s="22">
        <v>0</v>
      </c>
      <c r="T89" s="42">
        <v>0</v>
      </c>
      <c r="U89" s="39">
        <v>204297</v>
      </c>
      <c r="V89" s="20">
        <v>8815902</v>
      </c>
    </row>
    <row r="90" spans="1:22" ht="13.5" hidden="1" thickBot="1" x14ac:dyDescent="0.25">
      <c r="A90" s="30">
        <v>14199</v>
      </c>
      <c r="B90" s="34" t="s">
        <v>125</v>
      </c>
      <c r="C90" s="41" t="s">
        <v>33</v>
      </c>
      <c r="D90" s="41" t="s">
        <v>33</v>
      </c>
      <c r="E90" s="41" t="s">
        <v>33</v>
      </c>
      <c r="F90" s="23">
        <v>121</v>
      </c>
      <c r="G90" s="23">
        <v>281.26190000000003</v>
      </c>
      <c r="H90" s="12">
        <v>1806264</v>
      </c>
      <c r="I90" s="41" t="s">
        <v>33</v>
      </c>
      <c r="J90" s="41" t="s">
        <v>33</v>
      </c>
      <c r="K90" s="41" t="s">
        <v>33</v>
      </c>
      <c r="L90" s="23">
        <v>146</v>
      </c>
      <c r="M90" s="23">
        <v>417.92489999999998</v>
      </c>
      <c r="N90" s="13">
        <v>4012079</v>
      </c>
      <c r="O90" s="14">
        <v>0</v>
      </c>
      <c r="P90" s="14">
        <v>0</v>
      </c>
      <c r="Q90" s="14">
        <v>0</v>
      </c>
      <c r="R90" s="15">
        <v>0</v>
      </c>
      <c r="S90" s="15">
        <v>0</v>
      </c>
      <c r="T90" s="41">
        <v>0</v>
      </c>
      <c r="U90" s="41">
        <v>0</v>
      </c>
      <c r="V90" s="13">
        <v>5818344</v>
      </c>
    </row>
    <row r="91" spans="1:22" ht="13.5" hidden="1" thickBot="1" x14ac:dyDescent="0.25">
      <c r="A91" s="32">
        <v>14354</v>
      </c>
      <c r="B91" s="35" t="s">
        <v>126</v>
      </c>
      <c r="C91" s="42" t="s">
        <v>33</v>
      </c>
      <c r="D91" s="42" t="s">
        <v>33</v>
      </c>
      <c r="E91" s="42" t="s">
        <v>33</v>
      </c>
      <c r="F91" s="19">
        <v>5</v>
      </c>
      <c r="G91" s="19">
        <v>37.825400000000002</v>
      </c>
      <c r="H91" s="18">
        <v>242915</v>
      </c>
      <c r="I91" s="42" t="s">
        <v>33</v>
      </c>
      <c r="J91" s="42" t="s">
        <v>33</v>
      </c>
      <c r="K91" s="42" t="s">
        <v>33</v>
      </c>
      <c r="L91" s="19">
        <v>1</v>
      </c>
      <c r="M91" s="19">
        <v>8.9868000000000006</v>
      </c>
      <c r="N91" s="20">
        <v>86273</v>
      </c>
      <c r="O91" s="21">
        <v>0</v>
      </c>
      <c r="P91" s="21">
        <v>0</v>
      </c>
      <c r="Q91" s="21">
        <v>0</v>
      </c>
      <c r="R91" s="22">
        <v>0</v>
      </c>
      <c r="S91" s="22">
        <v>0</v>
      </c>
      <c r="T91" s="42">
        <v>0</v>
      </c>
      <c r="U91" s="42">
        <v>0</v>
      </c>
      <c r="V91" s="20">
        <v>329188</v>
      </c>
    </row>
    <row r="92" spans="1:22" ht="13.5" hidden="1" thickBot="1" x14ac:dyDescent="0.25">
      <c r="A92" s="30">
        <v>14588</v>
      </c>
      <c r="B92" s="34" t="s">
        <v>127</v>
      </c>
      <c r="C92" s="41" t="s">
        <v>33</v>
      </c>
      <c r="D92" s="41" t="s">
        <v>33</v>
      </c>
      <c r="E92" s="41" t="s">
        <v>33</v>
      </c>
      <c r="F92" s="23">
        <v>18</v>
      </c>
      <c r="G92" s="23">
        <v>69.245500000000007</v>
      </c>
      <c r="H92" s="12">
        <v>444695</v>
      </c>
      <c r="I92" s="41" t="s">
        <v>33</v>
      </c>
      <c r="J92" s="41" t="s">
        <v>33</v>
      </c>
      <c r="K92" s="41" t="s">
        <v>33</v>
      </c>
      <c r="L92" s="23" t="s">
        <v>33</v>
      </c>
      <c r="M92" s="23" t="s">
        <v>33</v>
      </c>
      <c r="N92" s="14">
        <v>0</v>
      </c>
      <c r="O92" s="14">
        <v>0</v>
      </c>
      <c r="P92" s="14">
        <v>0</v>
      </c>
      <c r="Q92" s="14">
        <v>0</v>
      </c>
      <c r="R92" s="15">
        <v>0</v>
      </c>
      <c r="S92" s="15">
        <v>0</v>
      </c>
      <c r="T92" s="41">
        <v>0</v>
      </c>
      <c r="U92" s="41">
        <v>0</v>
      </c>
      <c r="V92" s="13">
        <v>444695</v>
      </c>
    </row>
    <row r="93" spans="1:22" ht="13.5" hidden="1" thickBot="1" x14ac:dyDescent="0.25">
      <c r="A93" s="32">
        <v>14904</v>
      </c>
      <c r="B93" s="35" t="s">
        <v>128</v>
      </c>
      <c r="C93" s="42" t="s">
        <v>33</v>
      </c>
      <c r="D93" s="42" t="s">
        <v>33</v>
      </c>
      <c r="E93" s="42" t="s">
        <v>33</v>
      </c>
      <c r="F93" s="19">
        <v>431</v>
      </c>
      <c r="G93" s="17">
        <v>1163.1573000000001</v>
      </c>
      <c r="H93" s="18">
        <v>7469796</v>
      </c>
      <c r="I93" s="42" t="s">
        <v>33</v>
      </c>
      <c r="J93" s="42" t="s">
        <v>33</v>
      </c>
      <c r="K93" s="42" t="s">
        <v>33</v>
      </c>
      <c r="L93" s="19">
        <v>171</v>
      </c>
      <c r="M93" s="19">
        <v>525.83680000000004</v>
      </c>
      <c r="N93" s="20">
        <v>5048033</v>
      </c>
      <c r="O93" s="20">
        <v>826775</v>
      </c>
      <c r="P93" s="21">
        <v>0</v>
      </c>
      <c r="Q93" s="21">
        <v>0</v>
      </c>
      <c r="R93" s="22">
        <v>0</v>
      </c>
      <c r="S93" s="22">
        <v>0</v>
      </c>
      <c r="T93" s="42">
        <v>0</v>
      </c>
      <c r="U93" s="39">
        <v>133150</v>
      </c>
      <c r="V93" s="20">
        <v>13344605</v>
      </c>
    </row>
    <row r="94" spans="1:22" ht="13.5" hidden="1" thickBot="1" x14ac:dyDescent="0.25">
      <c r="A94" s="30">
        <v>14923</v>
      </c>
      <c r="B94" s="34" t="s">
        <v>129</v>
      </c>
      <c r="C94" s="41" t="s">
        <v>33</v>
      </c>
      <c r="D94" s="41" t="s">
        <v>33</v>
      </c>
      <c r="E94" s="41" t="s">
        <v>33</v>
      </c>
      <c r="F94" s="23">
        <v>195</v>
      </c>
      <c r="G94" s="23">
        <v>444.90159999999997</v>
      </c>
      <c r="H94" s="12">
        <v>2857159</v>
      </c>
      <c r="I94" s="41" t="s">
        <v>33</v>
      </c>
      <c r="J94" s="41" t="s">
        <v>33</v>
      </c>
      <c r="K94" s="41" t="s">
        <v>33</v>
      </c>
      <c r="L94" s="23">
        <v>98</v>
      </c>
      <c r="M94" s="23">
        <v>236.08629999999999</v>
      </c>
      <c r="N94" s="13">
        <v>2266428</v>
      </c>
      <c r="O94" s="14">
        <v>0</v>
      </c>
      <c r="P94" s="14">
        <v>0</v>
      </c>
      <c r="Q94" s="14">
        <v>0</v>
      </c>
      <c r="R94" s="15">
        <v>0</v>
      </c>
      <c r="S94" s="15">
        <v>0</v>
      </c>
      <c r="T94" s="41">
        <v>0</v>
      </c>
      <c r="U94" s="41">
        <v>0</v>
      </c>
      <c r="V94" s="13">
        <v>5123587</v>
      </c>
    </row>
    <row r="95" spans="1:22" ht="13.5" hidden="1" thickBot="1" x14ac:dyDescent="0.25">
      <c r="A95" s="30">
        <v>28875</v>
      </c>
      <c r="B95" s="34" t="s">
        <v>131</v>
      </c>
      <c r="C95" s="41">
        <v>3</v>
      </c>
      <c r="D95" s="41">
        <v>1.4033</v>
      </c>
      <c r="E95" s="37">
        <v>10891</v>
      </c>
      <c r="F95" s="23">
        <v>1</v>
      </c>
      <c r="G95" s="23">
        <v>0.25409999999999999</v>
      </c>
      <c r="H95" s="12">
        <v>1972</v>
      </c>
      <c r="I95" s="41">
        <v>4</v>
      </c>
      <c r="J95" s="41">
        <v>4.4278000000000004</v>
      </c>
      <c r="K95" s="37">
        <v>42507</v>
      </c>
      <c r="L95" s="23" t="s">
        <v>33</v>
      </c>
      <c r="M95" s="23" t="s">
        <v>33</v>
      </c>
      <c r="N95" s="14">
        <v>0</v>
      </c>
      <c r="O95" s="14">
        <v>0</v>
      </c>
      <c r="P95" s="14">
        <v>0</v>
      </c>
      <c r="Q95" s="14">
        <v>0</v>
      </c>
      <c r="R95" s="15">
        <v>0</v>
      </c>
      <c r="S95" s="15">
        <v>0</v>
      </c>
      <c r="T95" s="37">
        <v>53398</v>
      </c>
      <c r="U95" s="41">
        <v>0</v>
      </c>
      <c r="V95" s="13">
        <v>1972</v>
      </c>
    </row>
    <row r="97" spans="20:20" x14ac:dyDescent="0.2">
      <c r="T97" s="151">
        <f>+T9+T13+T33+T34+T35+T36+T37+T38+T39+T40+T41+T42+T43+T44+T45+T46</f>
        <v>6209666</v>
      </c>
    </row>
  </sheetData>
  <autoFilter ref="A8:V95">
    <filterColumn colId="1">
      <filters>
        <filter val=" รพ.ท่าเรือ"/>
        <filter val=" รพ.บางซ้าย"/>
        <filter val=" รพ.บางไทร"/>
        <filter val=" รพ.บางบาล"/>
        <filter val=" รพ.บางปะหัน"/>
        <filter val=" รพ.บางปะอิน"/>
        <filter val=" รพ.บ้านแพรก"/>
        <filter val=" รพ.ผักไห่"/>
        <filter val=" รพ.พระนครศรีอยุธยา"/>
        <filter val=" รพ.ภาชี"/>
        <filter val=" รพ.มหาราช"/>
        <filter val=" รพ.ลาดบัวหลวง"/>
        <filter val=" รพ.วังน้อย"/>
        <filter val=" รพ.สมเด็จพระสังฆราช(นครหลวง)"/>
        <filter val=" รพ.เสนา"/>
        <filter val=" รพ.อุทัย"/>
      </filters>
    </filterColumn>
  </autoFilter>
  <mergeCells count="25">
    <mergeCell ref="T2:T7"/>
    <mergeCell ref="U2:U7"/>
    <mergeCell ref="C3:H3"/>
    <mergeCell ref="I3:N3"/>
    <mergeCell ref="C4:E4"/>
    <mergeCell ref="F4:H4"/>
    <mergeCell ref="I4:K4"/>
    <mergeCell ref="L4:N4"/>
    <mergeCell ref="C5:C7"/>
    <mergeCell ref="D5:D7"/>
    <mergeCell ref="J5:J7"/>
    <mergeCell ref="K5:K7"/>
    <mergeCell ref="L5:L7"/>
    <mergeCell ref="M5:M7"/>
    <mergeCell ref="R5:R7"/>
    <mergeCell ref="A2:A7"/>
    <mergeCell ref="B2:B7"/>
    <mergeCell ref="C2:N2"/>
    <mergeCell ref="O2:S2"/>
    <mergeCell ref="O3:S3"/>
    <mergeCell ref="O4:S4"/>
    <mergeCell ref="E5:E7"/>
    <mergeCell ref="F5:F7"/>
    <mergeCell ref="G5:G7"/>
    <mergeCell ref="I5:I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1" manualBreakCount="1">
    <brk id="5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7</vt:i4>
      </vt:variant>
    </vt:vector>
  </HeadingPairs>
  <TitlesOfParts>
    <vt:vector size="21" baseType="lpstr">
      <vt:lpstr>BASERATE2560</vt:lpstr>
      <vt:lpstr>รายจังหวัด ตค.59</vt:lpstr>
      <vt:lpstr>รายจังหวัด พย.59</vt:lpstr>
      <vt:lpstr>รายจังหวัด ธค.59</vt:lpstr>
      <vt:lpstr>รายจังหวัด มค.60</vt:lpstr>
      <vt:lpstr>รายจังหวัด กพ.60</vt:lpstr>
      <vt:lpstr>รายจังหวัด มีค.60</vt:lpstr>
      <vt:lpstr>หน่วยบริการ ตค.59</vt:lpstr>
      <vt:lpstr>หน่วยบริการ พย.59</vt:lpstr>
      <vt:lpstr>หน่วยบริการ ธค.59</vt:lpstr>
      <vt:lpstr>หน่วยบริการ มค.60</vt:lpstr>
      <vt:lpstr>หน่วยบริการ กพ.60</vt:lpstr>
      <vt:lpstr>หน่วยบริการ มีค.60</vt:lpstr>
      <vt:lpstr>Sheet1</vt:lpstr>
      <vt:lpstr>BASERATE2560!Print_Titles</vt:lpstr>
      <vt:lpstr>'หน่วยบริการ กพ.60'!Print_Titles</vt:lpstr>
      <vt:lpstr>'หน่วยบริการ ตค.59'!Print_Titles</vt:lpstr>
      <vt:lpstr>'หน่วยบริการ ธค.59'!Print_Titles</vt:lpstr>
      <vt:lpstr>'หน่วยบริการ พย.59'!Print_Titles</vt:lpstr>
      <vt:lpstr>'หน่วยบริการ มค.60'!Print_Titles</vt:lpstr>
      <vt:lpstr>'หน่วยบริการ มีค.60'!Print_Titles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pattarawadee.t</dc:creator>
  <cp:lastModifiedBy>ssj</cp:lastModifiedBy>
  <cp:lastPrinted>2017-04-27T06:13:07Z</cp:lastPrinted>
  <dcterms:created xsi:type="dcterms:W3CDTF">2017-04-24T08:44:32Z</dcterms:created>
  <dcterms:modified xsi:type="dcterms:W3CDTF">2017-05-17T09:43:14Z</dcterms:modified>
</cp:coreProperties>
</file>